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02"/>
  <workbookPr/>
  <mc:AlternateContent xmlns:mc="http://schemas.openxmlformats.org/markup-compatibility/2006">
    <mc:Choice Requires="x15">
      <x15ac:absPath xmlns:x15ac="http://schemas.microsoft.com/office/spreadsheetml/2010/11/ac" url="/Users/michaelhuynh/Desktop/Agile Australia/"/>
    </mc:Choice>
  </mc:AlternateContent>
  <xr:revisionPtr revIDLastSave="0" documentId="13_ncr:1_{F20C9273-741A-AD41-A2CE-7CFF4AB16124}" xr6:coauthVersionLast="47" xr6:coauthVersionMax="47" xr10:uidLastSave="{00000000-0000-0000-0000-000000000000}"/>
  <bookViews>
    <workbookView xWindow="0" yWindow="500" windowWidth="28800" windowHeight="16500" xr2:uid="{00000000-000D-0000-FFFF-FFFF00000000}"/>
  </bookViews>
  <sheets>
    <sheet name="Instructions" sheetId="9" r:id="rId1"/>
    <sheet name="Prioritisation - Master" sheetId="7" r:id="rId2"/>
    <sheet name="Ratings" sheetId="8" r:id="rId3"/>
  </sheets>
  <externalReferences>
    <externalReference r:id="rId4"/>
    <externalReference r:id="rId5"/>
    <externalReference r:id="rId6"/>
    <externalReference r:id="rId7"/>
    <externalReference r:id="rId8"/>
  </externalReferences>
  <definedNames>
    <definedName name="_xlnm._FilterDatabase" localSheetId="1" hidden="1">'Prioritisation - Master'!$A$1:$Q$25</definedName>
    <definedName name="Medium">Ratings!$C$54</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3" i="7" l="1"/>
  <c r="N13" i="7"/>
  <c r="O13" i="7"/>
  <c r="P13" i="7"/>
  <c r="Q13" i="7"/>
  <c r="K13" i="7"/>
  <c r="Q20" i="7"/>
  <c r="Q16" i="7"/>
  <c r="Q7" i="7"/>
  <c r="Q12" i="7"/>
  <c r="Q8" i="7"/>
  <c r="Q23" i="7"/>
  <c r="Q5" i="7"/>
  <c r="Q25" i="7"/>
  <c r="Q4" i="7"/>
  <c r="Q2" i="7"/>
  <c r="Q24" i="7"/>
  <c r="Q19" i="7"/>
  <c r="Q22" i="7"/>
  <c r="Q18" i="7"/>
  <c r="Q17" i="7"/>
  <c r="Q9" i="7"/>
  <c r="Q15" i="7"/>
  <c r="Q21" i="7"/>
  <c r="Q14" i="7"/>
  <c r="Q11" i="7"/>
  <c r="Q3" i="7"/>
  <c r="Q10" i="7"/>
  <c r="Q6" i="7"/>
  <c r="M3" i="7"/>
  <c r="P10" i="7"/>
  <c r="O10" i="7"/>
  <c r="N10" i="7"/>
  <c r="M10" i="7"/>
  <c r="K10" i="7"/>
  <c r="P20" i="7"/>
  <c r="P7" i="7"/>
  <c r="P24" i="7"/>
  <c r="P19" i="7"/>
  <c r="P12" i="7"/>
  <c r="P8" i="7"/>
  <c r="P16" i="7"/>
  <c r="P22" i="7"/>
  <c r="P18" i="7"/>
  <c r="P17" i="7"/>
  <c r="P6" i="7"/>
  <c r="P9" i="7"/>
  <c r="P25" i="7"/>
  <c r="P5" i="7"/>
  <c r="P23" i="7"/>
  <c r="P15" i="7"/>
  <c r="P21" i="7"/>
  <c r="P14" i="7"/>
  <c r="O20" i="7"/>
  <c r="O7" i="7"/>
  <c r="O24" i="7"/>
  <c r="O19" i="7"/>
  <c r="O12" i="7"/>
  <c r="O8" i="7"/>
  <c r="O16" i="7"/>
  <c r="O22" i="7"/>
  <c r="O18" i="7"/>
  <c r="O17" i="7"/>
  <c r="O6" i="7"/>
  <c r="O9" i="7"/>
  <c r="O25" i="7"/>
  <c r="O5" i="7"/>
  <c r="O23" i="7"/>
  <c r="O15" i="7"/>
  <c r="O21" i="7"/>
  <c r="O14" i="7"/>
  <c r="N20" i="7"/>
  <c r="N7" i="7"/>
  <c r="N24" i="7"/>
  <c r="N19" i="7"/>
  <c r="N12" i="7"/>
  <c r="N8" i="7"/>
  <c r="N16" i="7"/>
  <c r="N22" i="7"/>
  <c r="N18" i="7"/>
  <c r="N17" i="7"/>
  <c r="N6" i="7"/>
  <c r="N9" i="7"/>
  <c r="N25" i="7"/>
  <c r="N5" i="7"/>
  <c r="N23" i="7"/>
  <c r="N15" i="7"/>
  <c r="N21" i="7"/>
  <c r="N14" i="7"/>
  <c r="M20" i="7"/>
  <c r="M7" i="7"/>
  <c r="M24" i="7"/>
  <c r="M19" i="7"/>
  <c r="M12" i="7"/>
  <c r="M8" i="7"/>
  <c r="M16" i="7"/>
  <c r="M22" i="7"/>
  <c r="M18" i="7"/>
  <c r="M17" i="7"/>
  <c r="M6" i="7"/>
  <c r="M9" i="7"/>
  <c r="M25" i="7"/>
  <c r="M5" i="7"/>
  <c r="M15" i="7"/>
  <c r="M23" i="7"/>
  <c r="M21" i="7"/>
  <c r="M14" i="7"/>
  <c r="M2" i="7"/>
  <c r="K24" i="7"/>
  <c r="K5" i="7"/>
  <c r="K6" i="7"/>
  <c r="K9" i="7"/>
  <c r="K12" i="7"/>
  <c r="K19" i="7"/>
  <c r="K14" i="7"/>
  <c r="K17" i="7"/>
  <c r="K21" i="7"/>
  <c r="K18" i="7"/>
  <c r="K7" i="7"/>
  <c r="K22" i="7"/>
  <c r="K16" i="7"/>
  <c r="K23" i="7"/>
  <c r="K20" i="7"/>
  <c r="K15" i="7"/>
  <c r="K25" i="7"/>
  <c r="K8" i="7"/>
  <c r="P11" i="7"/>
  <c r="P3" i="7"/>
  <c r="O11" i="7"/>
  <c r="O3" i="7"/>
  <c r="N11" i="7"/>
  <c r="N3" i="7"/>
  <c r="M11" i="7"/>
  <c r="P4" i="7"/>
  <c r="O4" i="7"/>
  <c r="N4" i="7"/>
  <c r="M4" i="7"/>
  <c r="N2" i="7"/>
  <c r="O2" i="7"/>
  <c r="P2" i="7"/>
  <c r="K4" i="7"/>
  <c r="K11" i="7"/>
  <c r="K3" i="7"/>
  <c r="K2"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Huynh, Michael</author>
  </authors>
  <commentList>
    <comment ref="B7" authorId="0" shapeId="0" xr:uid="{00000000-0006-0000-0200-000001000000}">
      <text>
        <r>
          <rPr>
            <b/>
            <sz val="9"/>
            <color rgb="FF000000"/>
            <rFont val="Tahoma"/>
            <family val="2"/>
          </rPr>
          <t>Huynh, Michael:</t>
        </r>
        <r>
          <rPr>
            <sz val="9"/>
            <color rgb="FF000000"/>
            <rFont val="Tahoma"/>
            <family val="2"/>
          </rPr>
          <t xml:space="preserve">
</t>
        </r>
        <r>
          <rPr>
            <sz val="9"/>
            <color rgb="FF000000"/>
            <rFont val="Tahoma"/>
            <family val="2"/>
          </rPr>
          <t xml:space="preserve">Feasibility score needs to be reversed with the lower score at "High" 
</t>
        </r>
      </text>
    </comment>
  </commentList>
</comments>
</file>

<file path=xl/sharedStrings.xml><?xml version="1.0" encoding="utf-8"?>
<sst xmlns="http://schemas.openxmlformats.org/spreadsheetml/2006/main" count="109" uniqueCount="70">
  <si>
    <t>Category</t>
  </si>
  <si>
    <t>Category Description</t>
  </si>
  <si>
    <t>Ratings</t>
  </si>
  <si>
    <t>Who Completes Rating?</t>
  </si>
  <si>
    <t>Desirable</t>
  </si>
  <si>
    <t xml:space="preserve">Evaluation by an expert of the customer </t>
  </si>
  <si>
    <t>Viable</t>
  </si>
  <si>
    <t xml:space="preserve">Evaluation by an expert of the from the business, operations and service manager </t>
  </si>
  <si>
    <r>
      <t>Strategic Objective</t>
    </r>
    <r>
      <rPr>
        <sz val="9"/>
        <color theme="1"/>
        <rFont val="Verdana"/>
        <family val="2"/>
        <scheme val="minor"/>
      </rPr>
      <t xml:space="preserve"> </t>
    </r>
  </si>
  <si>
    <t>Evaluation by an expert of the from the legislation, strategic lens, etc..</t>
  </si>
  <si>
    <t xml:space="preserve">Sustain &amp; Enable </t>
  </si>
  <si>
    <r>
      <rPr>
        <b/>
        <sz val="9"/>
        <color theme="1"/>
        <rFont val="Verdana"/>
        <family val="2"/>
        <scheme val="minor"/>
      </rPr>
      <t>Nil:</t>
    </r>
    <r>
      <rPr>
        <sz val="9"/>
        <color theme="1"/>
        <rFont val="Verdana"/>
        <family val="2"/>
        <scheme val="minor"/>
      </rPr>
      <t xml:space="preserve"> Creates major technical debt or unnessary rework
</t>
    </r>
    <r>
      <rPr>
        <b/>
        <sz val="9"/>
        <color theme="1"/>
        <rFont val="Verdana"/>
        <family val="2"/>
        <scheme val="minor"/>
      </rPr>
      <t>Low:</t>
    </r>
    <r>
      <rPr>
        <sz val="9"/>
        <color theme="1"/>
        <rFont val="Verdana"/>
        <family val="2"/>
        <scheme val="minor"/>
      </rPr>
      <t xml:space="preserve"> Not within proposed or existing patterns, creates some technical debt and has limited benefits 
</t>
    </r>
    <r>
      <rPr>
        <b/>
        <sz val="9"/>
        <color theme="1"/>
        <rFont val="Verdana"/>
        <family val="2"/>
        <scheme val="minor"/>
      </rPr>
      <t>Medium:</t>
    </r>
    <r>
      <rPr>
        <sz val="9"/>
        <color theme="1"/>
        <rFont val="Verdana"/>
        <family val="2"/>
        <scheme val="minor"/>
      </rPr>
      <t xml:space="preserve"> Proposed pattern, not previously implemented has some improvements and potential benefits
</t>
    </r>
    <r>
      <rPr>
        <b/>
        <sz val="9"/>
        <color theme="1"/>
        <rFont val="Verdana"/>
        <family val="2"/>
        <scheme val="minor"/>
      </rPr>
      <t>High:</t>
    </r>
    <r>
      <rPr>
        <sz val="9"/>
        <color theme="1"/>
        <rFont val="Verdana"/>
        <family val="2"/>
        <scheme val="minor"/>
      </rPr>
      <t xml:space="preserve"> Within agreed patterns/ in alignment with enterprise approach. Creates no new technical debt, may decrease existing debt and enable greater capability.</t>
    </r>
  </si>
  <si>
    <t>Evaluation by an expert of the from the operations and engineering</t>
  </si>
  <si>
    <t>Feasible</t>
  </si>
  <si>
    <t>Evaluation by an expert  from the engineering, technology</t>
  </si>
  <si>
    <t>Delivery  Channel</t>
  </si>
  <si>
    <t>Capability</t>
  </si>
  <si>
    <t>Feature Name</t>
  </si>
  <si>
    <t>Details &amp; Description</t>
  </si>
  <si>
    <t>Desirable
Do customers really want or need this? 
Is there evidence of a gap or demand for this? Demand may also come from Member Services as customers</t>
  </si>
  <si>
    <t>Viable
Does it reduce operational costs, will it have ROI and make business sense?
Product's impact on branding, marketing, customer support.
Member Service supported.</t>
  </si>
  <si>
    <t>Strategic
Does it align to the legislative requirements, strategic goals and objectives of myGov, and more broadly Services Australia and Government.</t>
  </si>
  <si>
    <t xml:space="preserve">Sustain &amp; Enable 
Does it enable us to deliver greater value in the future or reduce technical debt?
</t>
  </si>
  <si>
    <t>Feasible within Increment
Do we have the available technology, resources, skills or capability?
Feasibility is based on whether it is possible to be completed in one PI.</t>
  </si>
  <si>
    <t>Comments from Prioritsation</t>
  </si>
  <si>
    <t>Value Score</t>
  </si>
  <si>
    <t>D
Score</t>
  </si>
  <si>
    <t>V
Score</t>
  </si>
  <si>
    <t>SL
Score</t>
  </si>
  <si>
    <t>SE
Score</t>
  </si>
  <si>
    <t>F
Score</t>
  </si>
  <si>
    <t>Auth Portal</t>
  </si>
  <si>
    <t>Member Services</t>
  </si>
  <si>
    <t>H</t>
  </si>
  <si>
    <t>M</t>
  </si>
  <si>
    <t>L</t>
  </si>
  <si>
    <t>Auth Portal and App</t>
  </si>
  <si>
    <t>Profile/ TuO</t>
  </si>
  <si>
    <t>Consent Model/ Data Mgt</t>
  </si>
  <si>
    <t>Account/ Credentials</t>
  </si>
  <si>
    <t>Notifications/ Claims</t>
  </si>
  <si>
    <t>Payments/ Dashboard</t>
  </si>
  <si>
    <t>High</t>
  </si>
  <si>
    <t>Low</t>
  </si>
  <si>
    <t>Life Events</t>
  </si>
  <si>
    <t>Medium</t>
  </si>
  <si>
    <t>Technical</t>
  </si>
  <si>
    <t>CATEGORY</t>
  </si>
  <si>
    <t>Nil</t>
  </si>
  <si>
    <r>
      <rPr>
        <b/>
        <sz val="11"/>
        <color theme="1"/>
        <rFont val="Verdana"/>
        <family val="2"/>
        <scheme val="minor"/>
      </rPr>
      <t>Desirable</t>
    </r>
    <r>
      <rPr>
        <sz val="11"/>
        <color theme="1"/>
        <rFont val="Verdana"/>
        <family val="2"/>
        <scheme val="minor"/>
      </rPr>
      <t xml:space="preserve">
</t>
    </r>
    <r>
      <rPr>
        <sz val="11"/>
        <color theme="1"/>
        <rFont val="Verdana"/>
        <family val="2"/>
        <scheme val="minor"/>
      </rPr>
      <t>(Pain point being solved) 
Do customers really want, need this or there is gap or demand for it?</t>
    </r>
  </si>
  <si>
    <r>
      <rPr>
        <b/>
        <sz val="11"/>
        <color theme="1"/>
        <rFont val="Verdana"/>
        <family val="2"/>
        <scheme val="minor"/>
      </rPr>
      <t>Viable</t>
    </r>
    <r>
      <rPr>
        <sz val="11"/>
        <color theme="1"/>
        <rFont val="Verdana"/>
        <family val="2"/>
        <scheme val="minor"/>
      </rPr>
      <t xml:space="preserve">
(Business value and opportunity)
Does it reduce operational costs, save the organisation money, will it have ROI and make business sense?</t>
    </r>
  </si>
  <si>
    <r>
      <rPr>
        <b/>
        <sz val="11"/>
        <color theme="1"/>
        <rFont val="Verdana"/>
        <family val="2"/>
        <scheme val="minor"/>
      </rPr>
      <t>Strategic &amp; Legislative Objective</t>
    </r>
    <r>
      <rPr>
        <sz val="11"/>
        <color theme="1"/>
        <rFont val="Verdana"/>
        <family val="2"/>
        <scheme val="minor"/>
      </rPr>
      <t xml:space="preserve">
(Strategic goal and legislative alignment)
Does it align to the legislative requirements, strategic goals and objectives of the Government and agency? </t>
    </r>
  </si>
  <si>
    <r>
      <rPr>
        <b/>
        <sz val="11"/>
        <color theme="1"/>
        <rFont val="Verdana"/>
        <family val="2"/>
        <scheme val="minor"/>
      </rPr>
      <t xml:space="preserve">Sustain &amp; Enable </t>
    </r>
    <r>
      <rPr>
        <sz val="11"/>
        <color theme="1"/>
        <rFont val="Verdana"/>
        <family val="2"/>
        <scheme val="minor"/>
      </rPr>
      <t xml:space="preserve">
(Architectural, structural, capability improvements and reduction in technical debt) 
Does it enable us to deliver greater value in the future?</t>
    </r>
  </si>
  <si>
    <r>
      <rPr>
        <b/>
        <sz val="11"/>
        <color theme="1"/>
        <rFont val="Verdana"/>
        <family val="2"/>
        <scheme val="minor"/>
      </rPr>
      <t>Feasible</t>
    </r>
    <r>
      <rPr>
        <sz val="11"/>
        <color theme="1"/>
        <rFont val="Verdana"/>
        <family val="2"/>
        <scheme val="minor"/>
      </rPr>
      <t xml:space="preserve">
(Technical capability, architecture, infrastructure, skills, etc..)
Do we have the available technology, resources, skills or capability?</t>
    </r>
  </si>
  <si>
    <t>MDT</t>
  </si>
  <si>
    <t xml:space="preserve">Value Based Prioritisation Model </t>
  </si>
  <si>
    <t>Strategic goal and legislative alignment.
Does it align to the legislative requirements, strategic goals and objectives of the Product, and more broadly the Organisation and the Government.
Is it in the Product Business Case?</t>
  </si>
  <si>
    <t>Architectural, structural, capability improvements and reduction in technical debt.
Does it enable us to deliver greater value in the future?</t>
  </si>
  <si>
    <t>Pain point being solved
Do customers really want or need this? 
Is there evidence of a gap or demand for this?
Demand may also come from Member Services as customers</t>
  </si>
  <si>
    <t xml:space="preserve">The purpose of this workbook is to help in the prioritisaiton of work for the Product. 
It looks at prioritisation over five lenses (listed below). 
</t>
  </si>
  <si>
    <r>
      <rPr>
        <b/>
        <sz val="9"/>
        <color theme="1"/>
        <rFont val="Verdana"/>
        <family val="2"/>
        <scheme val="minor"/>
      </rPr>
      <t>Nil:</t>
    </r>
    <r>
      <rPr>
        <sz val="9"/>
        <color theme="1"/>
        <rFont val="Verdana"/>
        <family val="2"/>
        <scheme val="minor"/>
      </rPr>
      <t xml:space="preserve"> Would cause a negative customer experience
</t>
    </r>
    <r>
      <rPr>
        <b/>
        <sz val="9"/>
        <color theme="1"/>
        <rFont val="Verdana"/>
        <family val="2"/>
        <scheme val="minor"/>
      </rPr>
      <t xml:space="preserve">Low: </t>
    </r>
    <r>
      <rPr>
        <sz val="9"/>
        <color theme="1"/>
        <rFont val="Verdana"/>
        <family val="2"/>
        <scheme val="minor"/>
      </rPr>
      <t xml:space="preserve">Limited evidenced demand from customers
</t>
    </r>
    <r>
      <rPr>
        <b/>
        <sz val="9"/>
        <color theme="1"/>
        <rFont val="Verdana"/>
        <family val="2"/>
        <scheme val="minor"/>
      </rPr>
      <t>Medium:</t>
    </r>
    <r>
      <rPr>
        <sz val="9"/>
        <color theme="1"/>
        <rFont val="Verdana"/>
        <family val="2"/>
        <scheme val="minor"/>
      </rPr>
      <t xml:space="preserve"> Addresses known customer pain point.  Evidence of customer need through research/ testing
</t>
    </r>
    <r>
      <rPr>
        <b/>
        <sz val="9"/>
        <color theme="1"/>
        <rFont val="Verdana"/>
        <family val="2"/>
        <scheme val="minor"/>
      </rPr>
      <t>High:</t>
    </r>
    <r>
      <rPr>
        <sz val="9"/>
        <color theme="1"/>
        <rFont val="Verdana"/>
        <family val="2"/>
        <scheme val="minor"/>
      </rPr>
      <t xml:space="preserve"> Addresses known major customer pain point. Evidence of significant customer need through research/ testing.</t>
    </r>
  </si>
  <si>
    <t>Business value and opportunity
Does it reduce operational costs, save the organisation money, will it have ROI and make business sense?
Product's impact on branding, marketing, customer support.</t>
  </si>
  <si>
    <r>
      <rPr>
        <b/>
        <sz val="9"/>
        <color theme="1"/>
        <rFont val="Verdana"/>
        <family val="2"/>
        <scheme val="minor"/>
      </rPr>
      <t>Nil:</t>
    </r>
    <r>
      <rPr>
        <sz val="9"/>
        <color theme="1"/>
        <rFont val="Verdana"/>
        <family val="2"/>
        <scheme val="minor"/>
      </rPr>
      <t xml:space="preserve"> Does not have a ROI and potential risk of negative impact on product brand.
</t>
    </r>
    <r>
      <rPr>
        <b/>
        <sz val="9"/>
        <color theme="1"/>
        <rFont val="Verdana"/>
        <family val="2"/>
        <scheme val="minor"/>
      </rPr>
      <t>Low:</t>
    </r>
    <r>
      <rPr>
        <sz val="9"/>
        <color theme="1"/>
        <rFont val="Verdana"/>
        <family val="2"/>
        <scheme val="minor"/>
      </rPr>
      <t xml:space="preserve"> Minimal business value and return on investment. 
</t>
    </r>
    <r>
      <rPr>
        <b/>
        <sz val="9"/>
        <color theme="1"/>
        <rFont val="Verdana"/>
        <family val="2"/>
        <scheme val="minor"/>
      </rPr>
      <t>Medium:</t>
    </r>
    <r>
      <rPr>
        <sz val="9"/>
        <color theme="1"/>
        <rFont val="Verdana"/>
        <family val="2"/>
        <scheme val="minor"/>
      </rPr>
      <t xml:space="preserve"> Short term interim benefits that builds on capability(ies) OR is within long term vision of the product. Member Services supportive (if relevant), no time frames or clear committment.
</t>
    </r>
    <r>
      <rPr>
        <b/>
        <sz val="9"/>
        <color theme="1"/>
        <rFont val="Verdana"/>
        <family val="2"/>
        <scheme val="minor"/>
      </rPr>
      <t>High:</t>
    </r>
    <r>
      <rPr>
        <sz val="9"/>
        <color theme="1"/>
        <rFont val="Verdana"/>
        <family val="2"/>
        <scheme val="minor"/>
      </rPr>
      <t xml:space="preserve"> Extends on the current existing capability(ies) AND is within long term vision of the Product. </t>
    </r>
  </si>
  <si>
    <r>
      <rPr>
        <b/>
        <sz val="9"/>
        <color theme="1"/>
        <rFont val="Verdana"/>
        <family val="2"/>
        <scheme val="minor"/>
      </rPr>
      <t>Nil:</t>
    </r>
    <r>
      <rPr>
        <sz val="9"/>
        <color theme="1"/>
        <rFont val="Verdana"/>
        <family val="2"/>
        <scheme val="minor"/>
      </rPr>
      <t xml:space="preserve"> Is counter to the vision of Product
</t>
    </r>
    <r>
      <rPr>
        <b/>
        <sz val="9"/>
        <color theme="1"/>
        <rFont val="Verdana"/>
        <family val="2"/>
        <scheme val="minor"/>
      </rPr>
      <t>Low:</t>
    </r>
    <r>
      <rPr>
        <sz val="9"/>
        <color theme="1"/>
        <rFont val="Verdana"/>
        <family val="2"/>
        <scheme val="minor"/>
      </rPr>
      <t xml:space="preserve"> Is not in the Product Business Case or a major Organisational or Goverment initiative.
</t>
    </r>
    <r>
      <rPr>
        <b/>
        <sz val="9"/>
        <color theme="1"/>
        <rFont val="Verdana"/>
        <family val="2"/>
        <scheme val="minor"/>
      </rPr>
      <t>Medium:</t>
    </r>
    <r>
      <rPr>
        <sz val="9"/>
        <color theme="1"/>
        <rFont val="Verdana"/>
        <family val="2"/>
        <scheme val="minor"/>
      </rPr>
      <t xml:space="preserve"> Is a low or medium priority in Product Business Case OR major initiative within the agency or an external Goverment agency
</t>
    </r>
    <r>
      <rPr>
        <b/>
        <sz val="9"/>
        <color theme="1"/>
        <rFont val="Verdana"/>
        <family val="2"/>
        <scheme val="minor"/>
      </rPr>
      <t>High:</t>
    </r>
    <r>
      <rPr>
        <sz val="9"/>
        <color theme="1"/>
        <rFont val="Verdana"/>
        <family val="2"/>
        <scheme val="minor"/>
      </rPr>
      <t xml:space="preserve"> High priority in the Product Business Case.</t>
    </r>
  </si>
  <si>
    <t>Do we have the available technology, resources, skills or capability?
Feasibility is based on whether it is possible to be completed in quarter.</t>
  </si>
  <si>
    <r>
      <rPr>
        <b/>
        <sz val="9"/>
        <color theme="1"/>
        <rFont val="Verdana"/>
        <family val="2"/>
        <scheme val="minor"/>
      </rPr>
      <t>Nil:</t>
    </r>
    <r>
      <rPr>
        <sz val="9"/>
        <color theme="1"/>
        <rFont val="Verdana"/>
        <family val="2"/>
        <scheme val="minor"/>
      </rPr>
      <t xml:space="preserve"> Not feasible to complete technically
</t>
    </r>
    <r>
      <rPr>
        <b/>
        <sz val="9"/>
        <color theme="1"/>
        <rFont val="Verdana"/>
        <family val="2"/>
        <scheme val="minor"/>
      </rPr>
      <t>Low:</t>
    </r>
    <r>
      <rPr>
        <sz val="9"/>
        <color theme="1"/>
        <rFont val="Verdana"/>
        <family val="2"/>
        <scheme val="minor"/>
      </rPr>
      <t xml:space="preserve"> Not feasible to complete in a quarter + in technical effort and constrained by technology, capability and resourcing. 
</t>
    </r>
    <r>
      <rPr>
        <b/>
        <sz val="9"/>
        <color theme="1"/>
        <rFont val="Verdana"/>
        <family val="2"/>
        <scheme val="minor"/>
      </rPr>
      <t>Med:</t>
    </r>
    <r>
      <rPr>
        <sz val="9"/>
        <color theme="1"/>
        <rFont val="Verdana"/>
        <family val="2"/>
        <scheme val="minor"/>
      </rPr>
      <t xml:space="preserve"> Moderately feasible and moderate confidence to complete within a quarter with existing techology and capability
</t>
    </r>
    <r>
      <rPr>
        <b/>
        <sz val="9"/>
        <color theme="1"/>
        <rFont val="Verdana"/>
        <family val="2"/>
        <scheme val="minor"/>
      </rPr>
      <t>High:</t>
    </r>
    <r>
      <rPr>
        <sz val="9"/>
        <color theme="1"/>
        <rFont val="Verdana"/>
        <family val="2"/>
        <scheme val="minor"/>
      </rPr>
      <t xml:space="preserve"> Feasible and fully confident to complete in or within a quarter or less</t>
    </r>
  </si>
  <si>
    <r>
      <rPr>
        <b/>
        <sz val="11"/>
        <color rgb="FF9C0006"/>
        <rFont val="Verdana"/>
        <family val="2"/>
        <scheme val="minor"/>
      </rPr>
      <t>Score and rating need to be agreed</t>
    </r>
    <r>
      <rPr>
        <sz val="11"/>
        <color rgb="FF9C0006"/>
        <rFont val="Verdana"/>
        <family val="2"/>
        <scheme val="minor"/>
      </rPr>
      <t>. Rating scale is based off a recursion relation sequence in a fibonacci a scale. 
The scale version is based off Mike Cohn's patented version 1/2, 1, 2, 3, 5, 8, 13, 20, 40, 100</t>
    </r>
  </si>
  <si>
    <t>Selected License</t>
  </si>
  <si>
    <t>Attribution-ShareAlike 4.0 International</t>
  </si>
  <si>
    <t>Michael Huynh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</si>
</sst>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9" x14ac:knownFonts="1">
    <font>
      <sz val="11"/>
      <color theme="1"/>
      <name val="Verdana"/>
      <family val="2"/>
      <scheme val="minor"/>
    </font>
    <font>
      <b/>
      <sz val="11"/>
      <color theme="0"/>
      <name val="Verdana"/>
      <family val="2"/>
      <scheme val="minor"/>
    </font>
    <font>
      <sz val="11"/>
      <color theme="0"/>
      <name val="Verdana"/>
      <family val="2"/>
      <scheme val="minor"/>
    </font>
    <font>
      <b/>
      <sz val="11"/>
      <color theme="1"/>
      <name val="Verdana"/>
      <family val="2"/>
      <scheme val="minor"/>
    </font>
    <font>
      <sz val="11"/>
      <color theme="1"/>
      <name val="Verdana"/>
      <family val="2"/>
      <scheme val="minor"/>
    </font>
    <font>
      <sz val="11"/>
      <color rgb="FF006100"/>
      <name val="Verdana"/>
      <family val="2"/>
      <scheme val="minor"/>
    </font>
    <font>
      <b/>
      <sz val="11"/>
      <color rgb="FF006100"/>
      <name val="Verdana"/>
      <family val="2"/>
      <scheme val="minor"/>
    </font>
    <font>
      <sz val="11"/>
      <color rgb="FF9C0006"/>
      <name val="Verdana"/>
      <family val="2"/>
      <scheme val="minor"/>
    </font>
    <font>
      <sz val="11"/>
      <color rgb="FF9C6500"/>
      <name val="Verdana"/>
      <family val="2"/>
      <scheme val="minor"/>
    </font>
    <font>
      <b/>
      <sz val="11"/>
      <color rgb="FF9C0006"/>
      <name val="Verdana"/>
      <family val="2"/>
      <scheme val="minor"/>
    </font>
    <font>
      <sz val="9"/>
      <color rgb="FF9C6500"/>
      <name val="Verdana"/>
      <family val="2"/>
      <scheme val="minor"/>
    </font>
    <font>
      <b/>
      <sz val="9"/>
      <color theme="1"/>
      <name val="Verdana"/>
      <family val="2"/>
      <scheme val="minor"/>
    </font>
    <font>
      <sz val="9"/>
      <color theme="1"/>
      <name val="Verdana"/>
      <family val="2"/>
      <scheme val="minor"/>
    </font>
    <font>
      <b/>
      <sz val="12"/>
      <color theme="0"/>
      <name val="Verdana"/>
      <family val="2"/>
      <scheme val="minor"/>
    </font>
    <font>
      <sz val="10"/>
      <color theme="1"/>
      <name val="Verdana"/>
      <family val="2"/>
      <scheme val="minor"/>
    </font>
    <font>
      <sz val="11"/>
      <color rgb="FFFF0000"/>
      <name val="Verdana"/>
      <family val="2"/>
      <scheme val="minor"/>
    </font>
    <font>
      <sz val="11"/>
      <color rgb="FF000000"/>
      <name val="Verdana"/>
      <family val="2"/>
    </font>
    <font>
      <b/>
      <sz val="9"/>
      <color rgb="FF000000"/>
      <name val="Tahoma"/>
      <family val="2"/>
    </font>
    <font>
      <sz val="9"/>
      <color rgb="FF000000"/>
      <name val="Tahoma"/>
      <family val="2"/>
    </font>
  </fonts>
  <fills count="9">
    <fill>
      <patternFill patternType="none"/>
    </fill>
    <fill>
      <patternFill patternType="gray125"/>
    </fill>
    <fill>
      <patternFill patternType="solid">
        <fgColor theme="5"/>
      </patternFill>
    </fill>
    <fill>
      <patternFill patternType="solid">
        <fgColor rgb="FFC6EFCE"/>
      </patternFill>
    </fill>
    <fill>
      <patternFill patternType="solid">
        <fgColor theme="8" tint="0.79998168889431442"/>
        <bgColor indexed="65"/>
      </patternFill>
    </fill>
    <fill>
      <patternFill patternType="solid">
        <fgColor rgb="FFFFC7CE"/>
      </patternFill>
    </fill>
    <fill>
      <patternFill patternType="solid">
        <fgColor rgb="FFFFEB9C"/>
      </patternFill>
    </fill>
    <fill>
      <patternFill patternType="solid">
        <fgColor theme="4" tint="0.39997558519241921"/>
        <bgColor indexed="64"/>
      </patternFill>
    </fill>
    <fill>
      <patternFill patternType="solid">
        <fgColor theme="0"/>
        <bgColor indexed="64"/>
      </patternFill>
    </fill>
  </fills>
  <borders count="14">
    <border>
      <left/>
      <right/>
      <top/>
      <bottom/>
      <diagonal/>
    </border>
    <border>
      <left style="medium">
        <color indexed="64"/>
      </left>
      <right style="medium">
        <color rgb="FF3D3935"/>
      </right>
      <top style="medium">
        <color indexed="64"/>
      </top>
      <bottom/>
      <diagonal/>
    </border>
    <border>
      <left style="medium">
        <color rgb="FF3D3935"/>
      </left>
      <right style="medium">
        <color rgb="FF3D3935"/>
      </right>
      <top style="medium">
        <color indexed="64"/>
      </top>
      <bottom/>
      <diagonal/>
    </border>
    <border>
      <left style="medium">
        <color rgb="FF3D3935"/>
      </left>
      <right style="medium">
        <color indexed="64"/>
      </right>
      <top style="medium">
        <color indexed="64"/>
      </top>
      <bottom/>
      <diagonal/>
    </border>
    <border>
      <left style="medium">
        <color indexed="64"/>
      </left>
      <right style="medium">
        <color indexed="64"/>
      </right>
      <top style="medium">
        <color indexed="64"/>
      </top>
      <bottom style="medium">
        <color rgb="FF3D3935"/>
      </bottom>
      <diagonal/>
    </border>
    <border>
      <left style="medium">
        <color rgb="FF3D3935"/>
      </left>
      <right/>
      <top style="medium">
        <color rgb="FF3D3935"/>
      </top>
      <bottom style="medium">
        <color rgb="FF3D3935"/>
      </bottom>
      <diagonal/>
    </border>
    <border>
      <left style="medium">
        <color rgb="FF3D3935"/>
      </left>
      <right/>
      <top style="medium">
        <color rgb="FF3D3935"/>
      </top>
      <bottom style="medium">
        <color indexed="64"/>
      </bottom>
      <diagonal/>
    </border>
    <border>
      <left style="medium">
        <color indexed="64"/>
      </left>
      <right/>
      <top style="medium">
        <color rgb="FF3D3935"/>
      </top>
      <bottom style="medium">
        <color indexed="64"/>
      </bottom>
      <diagonal/>
    </border>
    <border>
      <left style="medium">
        <color rgb="FF3D3935"/>
      </left>
      <right style="medium">
        <color indexed="64"/>
      </right>
      <top style="medium">
        <color rgb="FF3D3935"/>
      </top>
      <bottom style="medium">
        <color indexed="64"/>
      </bottom>
      <diagonal/>
    </border>
    <border>
      <left style="medium">
        <color indexed="64"/>
      </left>
      <right style="medium">
        <color indexed="64"/>
      </right>
      <top/>
      <bottom style="medium">
        <color rgb="FF3D3935"/>
      </bottom>
      <diagonal/>
    </border>
    <border>
      <left style="medium">
        <color rgb="FF3D3935"/>
      </left>
      <right/>
      <top style="medium">
        <color rgb="FF3D3935"/>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6">
    <xf numFmtId="0" fontId="0" fillId="0" borderId="0"/>
    <xf numFmtId="0" fontId="2" fillId="2" borderId="0" applyNumberFormat="0" applyBorder="0" applyAlignment="0" applyProtection="0"/>
    <xf numFmtId="0" fontId="5" fillId="3" borderId="0" applyNumberFormat="0" applyBorder="0" applyAlignment="0" applyProtection="0"/>
    <xf numFmtId="0" fontId="4" fillId="4" borderId="0" applyNumberFormat="0" applyBorder="0" applyAlignment="0" applyProtection="0"/>
    <xf numFmtId="0" fontId="7" fillId="5" borderId="0" applyNumberFormat="0" applyBorder="0" applyAlignment="0" applyProtection="0"/>
    <xf numFmtId="0" fontId="8" fillId="6" borderId="0" applyNumberFormat="0" applyBorder="0" applyAlignment="0" applyProtection="0"/>
  </cellStyleXfs>
  <cellXfs count="36">
    <xf numFmtId="0" fontId="0" fillId="0" borderId="0" xfId="0"/>
    <xf numFmtId="0" fontId="0" fillId="0" borderId="0" xfId="0" applyAlignment="1">
      <alignment horizontal="center" vertical="top" wrapText="1"/>
    </xf>
    <xf numFmtId="0" fontId="2" fillId="2" borderId="0" xfId="1" applyAlignment="1">
      <alignment horizontal="center" vertical="center" wrapText="1"/>
    </xf>
    <xf numFmtId="0" fontId="1" fillId="2" borderId="0" xfId="1" applyFont="1" applyAlignment="1">
      <alignment horizontal="center" vertical="center" wrapText="1"/>
    </xf>
    <xf numFmtId="0" fontId="4" fillId="4" borderId="5" xfId="3" applyBorder="1" applyAlignment="1">
      <alignment horizontal="center" vertical="center" wrapText="1" readingOrder="1"/>
    </xf>
    <xf numFmtId="0" fontId="4" fillId="4" borderId="6" xfId="3" applyBorder="1" applyAlignment="1">
      <alignment horizontal="center" vertical="center" wrapText="1" readingOrder="1"/>
    </xf>
    <xf numFmtId="0" fontId="4" fillId="4" borderId="7" xfId="3" applyBorder="1" applyAlignment="1">
      <alignment horizontal="center" vertical="center" wrapText="1" readingOrder="1"/>
    </xf>
    <xf numFmtId="0" fontId="4" fillId="4" borderId="8" xfId="3" applyBorder="1" applyAlignment="1">
      <alignment horizontal="center" vertical="center" wrapText="1" readingOrder="1"/>
    </xf>
    <xf numFmtId="0" fontId="4" fillId="4" borderId="10" xfId="3" applyBorder="1" applyAlignment="1">
      <alignment horizontal="center" vertical="center" wrapText="1" readingOrder="1"/>
    </xf>
    <xf numFmtId="0" fontId="0" fillId="4" borderId="4" xfId="3" applyFont="1" applyBorder="1" applyAlignment="1">
      <alignment horizontal="center" vertical="center" wrapText="1" readingOrder="1"/>
    </xf>
    <xf numFmtId="0" fontId="6" fillId="3" borderId="1" xfId="2" applyFont="1" applyBorder="1" applyAlignment="1">
      <alignment horizontal="center" vertical="center" wrapText="1" readingOrder="1"/>
    </xf>
    <xf numFmtId="0" fontId="6" fillId="3" borderId="2" xfId="2" applyFont="1" applyBorder="1" applyAlignment="1">
      <alignment horizontal="center" vertical="center" wrapText="1" readingOrder="1"/>
    </xf>
    <xf numFmtId="0" fontId="6" fillId="3" borderId="3" xfId="2" applyFont="1" applyBorder="1" applyAlignment="1">
      <alignment horizontal="center" vertical="center" wrapText="1" readingOrder="1"/>
    </xf>
    <xf numFmtId="0" fontId="0" fillId="4" borderId="9" xfId="3" applyFont="1" applyBorder="1" applyAlignment="1">
      <alignment horizontal="center" vertical="center" wrapText="1" readingOrder="1"/>
    </xf>
    <xf numFmtId="0" fontId="0" fillId="4" borderId="11" xfId="3" applyFont="1" applyBorder="1" applyAlignment="1">
      <alignment horizontal="center" vertical="center" wrapText="1" readingOrder="1"/>
    </xf>
    <xf numFmtId="0" fontId="0" fillId="0" borderId="12" xfId="0" applyBorder="1" applyAlignment="1">
      <alignment horizontal="center" vertical="top" wrapText="1"/>
    </xf>
    <xf numFmtId="164" fontId="0" fillId="0" borderId="12" xfId="0" applyNumberFormat="1" applyBorder="1" applyAlignment="1">
      <alignment horizontal="center" vertical="top" wrapText="1"/>
    </xf>
    <xf numFmtId="0" fontId="3" fillId="7" borderId="12" xfId="3" applyFont="1" applyFill="1" applyBorder="1" applyAlignment="1">
      <alignment horizontal="center" vertical="center" wrapText="1" readingOrder="1"/>
    </xf>
    <xf numFmtId="0" fontId="11" fillId="4" borderId="12" xfId="3" applyFont="1" applyBorder="1" applyAlignment="1">
      <alignment horizontal="center" vertical="center" wrapText="1" readingOrder="1"/>
    </xf>
    <xf numFmtId="0" fontId="12" fillId="0" borderId="12" xfId="0" applyFont="1" applyBorder="1" applyAlignment="1">
      <alignment horizontal="left" vertical="center" wrapText="1" readingOrder="1"/>
    </xf>
    <xf numFmtId="0" fontId="12" fillId="0" borderId="12" xfId="0" applyFont="1" applyBorder="1" applyAlignment="1">
      <alignment vertical="center" wrapText="1" readingOrder="1"/>
    </xf>
    <xf numFmtId="0" fontId="10" fillId="6" borderId="12" xfId="5" applyFont="1" applyBorder="1" applyAlignment="1">
      <alignment horizontal="center" vertical="center" wrapText="1" readingOrder="1"/>
    </xf>
    <xf numFmtId="164" fontId="0" fillId="8" borderId="12" xfId="0" applyNumberFormat="1" applyFill="1" applyBorder="1" applyAlignment="1">
      <alignment horizontal="center" vertical="top" wrapText="1"/>
    </xf>
    <xf numFmtId="0" fontId="0" fillId="0" borderId="13" xfId="0" applyBorder="1" applyAlignment="1">
      <alignment horizontal="center" vertical="top" wrapText="1"/>
    </xf>
    <xf numFmtId="0" fontId="15" fillId="0" borderId="12" xfId="0" applyFont="1" applyBorder="1" applyAlignment="1">
      <alignment horizontal="center" vertical="top" wrapText="1"/>
    </xf>
    <xf numFmtId="0" fontId="16" fillId="0" borderId="12" xfId="0" applyFont="1" applyBorder="1" applyAlignment="1">
      <alignment vertical="top" wrapText="1"/>
    </xf>
    <xf numFmtId="0" fontId="0" fillId="8" borderId="0" xfId="3" applyFont="1" applyFill="1" applyBorder="1" applyAlignment="1">
      <alignment horizontal="center" vertical="center" wrapText="1" readingOrder="1"/>
    </xf>
    <xf numFmtId="0" fontId="0" fillId="8" borderId="0" xfId="0" applyFill="1"/>
    <xf numFmtId="0" fontId="3" fillId="8" borderId="0" xfId="0" applyFont="1" applyFill="1"/>
    <xf numFmtId="0" fontId="0" fillId="8" borderId="0" xfId="0" applyFill="1" applyAlignment="1">
      <alignment horizontal="center" vertical="top" wrapText="1"/>
    </xf>
    <xf numFmtId="0" fontId="0" fillId="8" borderId="12" xfId="0" applyFill="1" applyBorder="1" applyAlignment="1">
      <alignment horizontal="center" vertical="top" wrapText="1"/>
    </xf>
    <xf numFmtId="0" fontId="14" fillId="0" borderId="0" xfId="0" applyFont="1" applyAlignment="1">
      <alignment horizontal="center" vertical="center" wrapText="1"/>
    </xf>
    <xf numFmtId="0" fontId="13" fillId="2" borderId="0" xfId="1" applyFont="1" applyAlignment="1">
      <alignment horizontal="center" vertical="center" wrapText="1"/>
    </xf>
    <xf numFmtId="0" fontId="7" fillId="5" borderId="0" xfId="4" applyAlignment="1">
      <alignment horizontal="center" vertical="center" wrapText="1"/>
    </xf>
    <xf numFmtId="0" fontId="7" fillId="5" borderId="0" xfId="4" applyAlignment="1">
      <alignment horizontal="center" vertical="center"/>
    </xf>
    <xf numFmtId="0" fontId="11" fillId="8" borderId="0" xfId="0" applyFont="1" applyFill="1"/>
  </cellXfs>
  <cellStyles count="6">
    <cellStyle name="20% - Accent5" xfId="3" builtinId="46"/>
    <cellStyle name="Accent2" xfId="1" builtinId="33"/>
    <cellStyle name="Bad" xfId="4" builtinId="27"/>
    <cellStyle name="Good" xfId="2" builtinId="26"/>
    <cellStyle name="Neutral" xfId="5"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haredStrings" Target="sharedStrings.xml"/><Relationship Id="rId5" Type="http://schemas.openxmlformats.org/officeDocument/2006/relationships/externalLink" Target="externalLinks/externalLink2.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542636</xdr:colOff>
      <xdr:row>14</xdr:row>
      <xdr:rowOff>11544</xdr:rowOff>
    </xdr:from>
    <xdr:to>
      <xdr:col>2</xdr:col>
      <xdr:colOff>1835727</xdr:colOff>
      <xdr:row>16</xdr:row>
      <xdr:rowOff>1385</xdr:rowOff>
    </xdr:to>
    <xdr:pic>
      <xdr:nvPicPr>
        <xdr:cNvPr id="2" name="Picture 1">
          <a:extLst>
            <a:ext uri="{FF2B5EF4-FFF2-40B4-BE49-F238E27FC236}">
              <a16:creationId xmlns:a16="http://schemas.microsoft.com/office/drawing/2014/main" id="{2E821500-2C8C-3752-A011-C2C5C56188EE}"/>
            </a:ext>
          </a:extLst>
        </xdr:cNvPr>
        <xdr:cNvPicPr>
          <a:picLocks noChangeAspect="1"/>
        </xdr:cNvPicPr>
      </xdr:nvPicPr>
      <xdr:blipFill>
        <a:blip xmlns:r="http://schemas.openxmlformats.org/officeDocument/2006/relationships" r:embed="rId1"/>
        <a:stretch>
          <a:fillRect/>
        </a:stretch>
      </xdr:blipFill>
      <xdr:spPr>
        <a:xfrm>
          <a:off x="4883727" y="9374908"/>
          <a:ext cx="1293091" cy="33620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ichaelhuynh/Library/Containers/com.microsoft.Excel/Data/Documents/C:\Users\lfs621\Downloads\Prioritisation%20Value_Model%20Quarter%201%20Year%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ichaelhuynh/Library/Containers/com.microsoft.Excel/Data/Documents/C:\Users\lfs621\AppData\Local\Microsoft\Windows\INetCache\Content.Outlook\19XC7D8K\Prioritisation%20Value_Model%20Quarter%201%20Year%202%20v.2%20-%20C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ichaelhuynh/Library/Containers/com.microsoft.Excel/Data/Documents/C:\Users\lfs621\AppData\Local\Microsoft\Windows\INetCache\Content.Outlook\19XC7D8K\Prioritisation%20Value_Model%20Quarter%201%20Year%202%20v.2_cx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michaelhuynh/Library/Containers/com.microsoft.Excel/Data/Documents/C:\Users\lfs621\AppData\Local\Microsoft\Windows\INetCache\Content.Outlook\19XC7D8K\Copy%20of%20Draft%20PowerBI%20data.xlsx" TargetMode="External"/></Relationships>
</file>

<file path=xl/externalLinks/_rels/externalLink5.xml.rels><?xml version="1.0" encoding="UTF-8" standalone="yes"?>
<Relationships xmlns="http://schemas.openxmlformats.org/package/2006/relationships"><Relationship Id="rId2" Type="http://schemas.microsoft.com/office/2019/04/relationships/externalLinkLongPath" Target="/Users/michaelhuynh/Library/Containers/com.microsoft.Excel/Data/Documents/C:\Users\lfs621\AppData\Local\Microsoft\Windows\INetCache\Content.Outlook\19XC7D8K\Wolves_Copy%20of%20Prioritisation%20Value_Model%20Quarter%201%20Year%202%20v.2%20For%20POs%20(002).xlsx?A4641B30" TargetMode="External"/><Relationship Id="rId1" Type="http://schemas.openxmlformats.org/officeDocument/2006/relationships/externalLinkPath" Target="file:///A4641B30/Wolves_Copy%20of%20Prioritisation%20Value_Model%20Quarter%201%20Year%202%20v.2%20For%20POs%2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ing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ing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ing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ings"/>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ings"/>
    </sheetNames>
    <sheetDataSet>
      <sheetData sheetId="0" refreshError="1"/>
    </sheetDataSet>
  </externalBook>
</externalLink>
</file>

<file path=xl/theme/theme1.xml><?xml version="1.0" encoding="utf-8"?>
<a:theme xmlns:a="http://schemas.openxmlformats.org/drawingml/2006/main" name="Theme1">
  <a:themeElements>
    <a:clrScheme name="Austrade (new)">
      <a:dk1>
        <a:srgbClr val="000000"/>
      </a:dk1>
      <a:lt1>
        <a:sysClr val="window" lastClr="FFFFFF"/>
      </a:lt1>
      <a:dk2>
        <a:srgbClr val="2E1A47"/>
      </a:dk2>
      <a:lt2>
        <a:srgbClr val="1E988A"/>
      </a:lt2>
      <a:accent1>
        <a:srgbClr val="7A4282"/>
      </a:accent1>
      <a:accent2>
        <a:srgbClr val="2E1A47"/>
      </a:accent2>
      <a:accent3>
        <a:srgbClr val="1E988A"/>
      </a:accent3>
      <a:accent4>
        <a:srgbClr val="F5D688"/>
      </a:accent4>
      <a:accent5>
        <a:srgbClr val="877B77"/>
      </a:accent5>
      <a:accent6>
        <a:srgbClr val="E4E1DC"/>
      </a:accent6>
      <a:hlink>
        <a:srgbClr val="2E1A47"/>
      </a:hlink>
      <a:folHlink>
        <a:srgbClr val="2E1A47"/>
      </a:folHlink>
    </a:clrScheme>
    <a:fontScheme name="Austrade">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Theme1" id="{F59FC082-C619-4D37-8D46-A9AFF12DEFE4}" vid="{EB486EBB-561A-484A-BEF2-F7DC7FB8DA04}"/>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8"/>
  <sheetViews>
    <sheetView tabSelected="1" topLeftCell="A7" zoomScale="110" zoomScaleNormal="110" workbookViewId="0">
      <selection activeCell="B15" sqref="B15"/>
    </sheetView>
  </sheetViews>
  <sheetFormatPr baseColWidth="10" defaultColWidth="8.7109375" defaultRowHeight="14" x14ac:dyDescent="0.15"/>
  <cols>
    <col min="1" max="1" width="16.42578125" style="27" customWidth="1"/>
    <col min="2" max="2" width="32.28515625" style="27" customWidth="1"/>
    <col min="3" max="3" width="46.28515625" style="27" customWidth="1"/>
    <col min="4" max="4" width="13.42578125" style="27" customWidth="1"/>
    <col min="5" max="16384" width="8.7109375" style="27"/>
  </cols>
  <sheetData>
    <row r="1" spans="1:4" ht="24.5" customHeight="1" x14ac:dyDescent="0.15">
      <c r="A1" s="32" t="s">
        <v>55</v>
      </c>
      <c r="B1" s="32"/>
      <c r="C1" s="32"/>
      <c r="D1" s="32"/>
    </row>
    <row r="2" spans="1:4" ht="65" customHeight="1" x14ac:dyDescent="0.15">
      <c r="A2" s="31" t="s">
        <v>59</v>
      </c>
      <c r="B2" s="31"/>
      <c r="C2" s="31"/>
      <c r="D2" s="31"/>
    </row>
    <row r="5" spans="1:4" ht="45" x14ac:dyDescent="0.15">
      <c r="A5" s="17" t="s">
        <v>0</v>
      </c>
      <c r="B5" s="17" t="s">
        <v>1</v>
      </c>
      <c r="C5" s="17" t="s">
        <v>2</v>
      </c>
      <c r="D5" s="17" t="s">
        <v>3</v>
      </c>
    </row>
    <row r="6" spans="1:4" ht="96.5" customHeight="1" x14ac:dyDescent="0.15">
      <c r="A6" s="18" t="s">
        <v>4</v>
      </c>
      <c r="B6" s="19" t="s">
        <v>58</v>
      </c>
      <c r="C6" s="20" t="s">
        <v>60</v>
      </c>
      <c r="D6" s="21" t="s">
        <v>5</v>
      </c>
    </row>
    <row r="7" spans="1:4" ht="122.25" customHeight="1" x14ac:dyDescent="0.15">
      <c r="A7" s="18" t="s">
        <v>6</v>
      </c>
      <c r="B7" s="19" t="s">
        <v>61</v>
      </c>
      <c r="C7" s="20" t="s">
        <v>62</v>
      </c>
      <c r="D7" s="21" t="s">
        <v>7</v>
      </c>
    </row>
    <row r="8" spans="1:4" ht="100" customHeight="1" x14ac:dyDescent="0.15">
      <c r="A8" s="18" t="s">
        <v>8</v>
      </c>
      <c r="B8" s="19" t="s">
        <v>56</v>
      </c>
      <c r="C8" s="20" t="s">
        <v>63</v>
      </c>
      <c r="D8" s="21" t="s">
        <v>9</v>
      </c>
    </row>
    <row r="9" spans="1:4" ht="109.25" customHeight="1" x14ac:dyDescent="0.15">
      <c r="A9" s="18" t="s">
        <v>10</v>
      </c>
      <c r="B9" s="19" t="s">
        <v>57</v>
      </c>
      <c r="C9" s="20" t="s">
        <v>11</v>
      </c>
      <c r="D9" s="21" t="s">
        <v>12</v>
      </c>
    </row>
    <row r="10" spans="1:4" ht="94.5" customHeight="1" x14ac:dyDescent="0.15">
      <c r="A10" s="18" t="s">
        <v>13</v>
      </c>
      <c r="B10" s="20" t="s">
        <v>64</v>
      </c>
      <c r="C10" s="20" t="s">
        <v>65</v>
      </c>
      <c r="D10" s="21" t="s">
        <v>14</v>
      </c>
    </row>
    <row r="15" spans="1:4" x14ac:dyDescent="0.15">
      <c r="B15" s="28" t="s">
        <v>67</v>
      </c>
    </row>
    <row r="16" spans="1:4" x14ac:dyDescent="0.15">
      <c r="B16" s="28" t="s">
        <v>68</v>
      </c>
    </row>
    <row r="18" spans="2:2" x14ac:dyDescent="0.15">
      <c r="B18" s="35" t="s">
        <v>69</v>
      </c>
    </row>
  </sheetData>
  <mergeCells count="2">
    <mergeCell ref="A2:D2"/>
    <mergeCell ref="A1:D1"/>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25"/>
  <sheetViews>
    <sheetView topLeftCell="C1" zoomScale="90" zoomScaleNormal="90" workbookViewId="0">
      <pane ySplit="1" topLeftCell="A2" activePane="bottomLeft" state="frozen"/>
      <selection pane="bottomLeft" activeCell="G5" sqref="G5"/>
    </sheetView>
  </sheetViews>
  <sheetFormatPr baseColWidth="10" defaultColWidth="8.85546875" defaultRowHeight="14" x14ac:dyDescent="0.15"/>
  <cols>
    <col min="1" max="1" width="14.140625" style="29" hidden="1" customWidth="1"/>
    <col min="2" max="2" width="14.7109375" style="29" hidden="1" customWidth="1"/>
    <col min="3" max="3" width="31.5703125" style="29" customWidth="1"/>
    <col min="4" max="4" width="46.140625" style="29" customWidth="1"/>
    <col min="5" max="5" width="21.140625" style="29" customWidth="1"/>
    <col min="6" max="6" width="23.5703125" style="29" customWidth="1"/>
    <col min="7" max="7" width="23.7109375" style="29" customWidth="1"/>
    <col min="8" max="8" width="23.5703125" style="29" customWidth="1"/>
    <col min="9" max="9" width="26.7109375" style="29" customWidth="1"/>
    <col min="10" max="10" width="24.85546875" style="29" customWidth="1"/>
    <col min="11" max="11" width="10" style="29" customWidth="1"/>
    <col min="12" max="12" width="9.28515625" style="29" bestFit="1" customWidth="1"/>
    <col min="13" max="13" width="6.7109375" style="29" hidden="1" customWidth="1"/>
    <col min="14" max="14" width="5.85546875" style="29" hidden="1" customWidth="1"/>
    <col min="15" max="16" width="8.85546875" style="29" hidden="1" customWidth="1"/>
    <col min="17" max="17" width="8.140625" style="29" hidden="1" customWidth="1"/>
    <col min="18" max="16383" width="8.85546875" style="29"/>
    <col min="16384" max="16384" width="8.85546875" style="29" bestFit="1" customWidth="1"/>
  </cols>
  <sheetData>
    <row r="1" spans="1:17" s="2" customFormat="1" ht="135" x14ac:dyDescent="0.15">
      <c r="A1" s="3" t="s">
        <v>15</v>
      </c>
      <c r="B1" s="3" t="s">
        <v>16</v>
      </c>
      <c r="C1" s="3" t="s">
        <v>17</v>
      </c>
      <c r="D1" s="3" t="s">
        <v>18</v>
      </c>
      <c r="E1" s="2" t="s">
        <v>19</v>
      </c>
      <c r="F1" s="2" t="s">
        <v>20</v>
      </c>
      <c r="G1" s="2" t="s">
        <v>21</v>
      </c>
      <c r="H1" s="2" t="s">
        <v>22</v>
      </c>
      <c r="I1" s="2" t="s">
        <v>23</v>
      </c>
      <c r="J1" s="3" t="s">
        <v>24</v>
      </c>
      <c r="K1" s="3" t="s">
        <v>25</v>
      </c>
      <c r="L1" s="3" t="s">
        <v>54</v>
      </c>
      <c r="M1" s="3" t="s">
        <v>26</v>
      </c>
      <c r="N1" s="3" t="s">
        <v>27</v>
      </c>
      <c r="O1" s="3" t="s">
        <v>28</v>
      </c>
      <c r="P1" s="3" t="s">
        <v>29</v>
      </c>
      <c r="Q1" s="3" t="s">
        <v>30</v>
      </c>
    </row>
    <row r="2" spans="1:17" ht="50" customHeight="1" x14ac:dyDescent="0.15">
      <c r="A2" s="30" t="s">
        <v>31</v>
      </c>
      <c r="B2" s="30" t="s">
        <v>32</v>
      </c>
      <c r="C2" s="15"/>
      <c r="D2" s="15"/>
      <c r="E2" s="15"/>
      <c r="F2" s="24"/>
      <c r="G2" s="15"/>
      <c r="H2" s="15"/>
      <c r="I2" s="15"/>
      <c r="J2" s="15"/>
      <c r="K2" s="22" t="e">
        <f t="shared" ref="K2:K25" si="0">SUM(M2:P2)/Q2</f>
        <v>#DIV/0!</v>
      </c>
      <c r="L2" s="15"/>
      <c r="M2" s="29">
        <f>IF(E4="H",Ratings!F3,(IF(E4="M",Ratings!E3,(IF(E4="L",Ratings!D3,(IF(E4="Nil",Ratings!C3,0)))))))</f>
        <v>0</v>
      </c>
      <c r="N2" s="29">
        <f>IF(F2="H",Ratings!F4,(IF(F2="M",Ratings!E4,(IF(F2="L",Ratings!D4,(IF(F2="Nil",Ratings!C4,0)))))))</f>
        <v>0</v>
      </c>
      <c r="O2" s="29">
        <f>IF(G2="H",Ratings!F5,(IF(G2="M",Ratings!E5,(IF(G2="L",Ratings!D5,(IF(G2="Nil",Ratings!C5,0)))))))</f>
        <v>0</v>
      </c>
      <c r="P2" s="29">
        <f>IF(H2="H",Ratings!F6,(IF(H2="M",Ratings!E6,(IF(H2="L",Ratings!D6,(IF(H2="Nil",Ratings!C6,0)))))))</f>
        <v>0</v>
      </c>
      <c r="Q2" s="29" t="b">
        <f>IF(I2="H",Ratings!F7,(IF(I2="M",Ratings!E7,(IF(I2="L",Ratings!D7,(IF(I2="Nil",Ratings!C7)))))))</f>
        <v>0</v>
      </c>
    </row>
    <row r="3" spans="1:17" ht="50" customHeight="1" x14ac:dyDescent="0.15">
      <c r="A3" s="30" t="s">
        <v>31</v>
      </c>
      <c r="B3" s="30" t="s">
        <v>32</v>
      </c>
      <c r="C3" s="15"/>
      <c r="D3" s="15"/>
      <c r="E3" s="15"/>
      <c r="F3" s="24"/>
      <c r="G3" s="15"/>
      <c r="H3" s="15"/>
      <c r="I3" s="15"/>
      <c r="J3" s="15"/>
      <c r="K3" s="16" t="e">
        <f t="shared" si="0"/>
        <v>#DIV/0!</v>
      </c>
      <c r="L3" s="15"/>
      <c r="M3" s="29">
        <f>IF(E3="H",Ratings!F3,(IF(E3="M",Ratings!E3,(IF(E3="L",Ratings!D3,(IF(E3="Nil",Ratings!C3,0)))))))</f>
        <v>0</v>
      </c>
      <c r="N3" s="29">
        <f>IF(F3="H",Ratings!F4,(IF(F3="M",Ratings!E4,(IF(F3="L",Ratings!D4,(IF(F3="Nil",Ratings!C4,0)))))))</f>
        <v>0</v>
      </c>
      <c r="O3" s="29">
        <f>IF(G3="H",Ratings!F5,(IF(G3="M",Ratings!E5,(IF(G3="L",Ratings!D5,(IF(G3="Nil",Ratings!C5,0)))))))</f>
        <v>0</v>
      </c>
      <c r="P3" s="29">
        <f>IF(H3="H",Ratings!F6,(IF(H3="M",Ratings!E6,(IF(H3="L",Ratings!D6,(IF(H3="Nil",Ratings!C6,0)))))))</f>
        <v>0</v>
      </c>
      <c r="Q3" s="29" t="b">
        <f>IF(I3="H",Ratings!F7,(IF(I3="M",Ratings!E7,(IF(I3="L",Ratings!D7,(IF(I3="Nil",Ratings!C7)))))))</f>
        <v>0</v>
      </c>
    </row>
    <row r="4" spans="1:17" ht="50" customHeight="1" x14ac:dyDescent="0.15">
      <c r="A4" s="30" t="s">
        <v>31</v>
      </c>
      <c r="B4" s="30" t="s">
        <v>32</v>
      </c>
      <c r="C4" s="15"/>
      <c r="D4" s="15"/>
      <c r="E4" s="15"/>
      <c r="F4" s="24"/>
      <c r="G4" s="15"/>
      <c r="H4" s="15"/>
      <c r="I4" s="15"/>
      <c r="J4" s="1"/>
      <c r="K4" s="22" t="e">
        <f t="shared" si="0"/>
        <v>#DIV/0!</v>
      </c>
      <c r="L4" s="15"/>
      <c r="M4" s="29">
        <f>IF(E4="H",Ratings!F3,(IF(E4="M",Ratings!E3,(IF(E4="L",Ratings!D3,(IF(E4="Nil",Ratings!C3,0)))))))</f>
        <v>0</v>
      </c>
      <c r="N4" s="29">
        <f>IF(F4="H",Ratings!F4,(IF(F4="M",Ratings!E4,(IF(F4="L",Ratings!D4,(IF(F4="Nil",Ratings!C4,0)))))))</f>
        <v>0</v>
      </c>
      <c r="O4" s="29">
        <f>IF(G4="H",Ratings!F5,(IF(G4="M",Ratings!E5,(IF(G4="L",Ratings!D5,(IF(G4="Nil",Ratings!C5,0)))))))</f>
        <v>0</v>
      </c>
      <c r="P4" s="29">
        <f>IF(H4="H",Ratings!F6,(IF(H4="M",Ratings!E6,(IF(H4="L",Ratings!D6,(IF(H4="Nil",Ratings!C6,0)))))))</f>
        <v>0</v>
      </c>
      <c r="Q4" s="29" t="b">
        <f>IF(I4="H",Ratings!F7,(IF(I4="M",Ratings!E7,(IF(I4="L",Ratings!D7,(IF(I4="Nil",Ratings!C7)))))))</f>
        <v>0</v>
      </c>
    </row>
    <row r="5" spans="1:17" ht="50" customHeight="1" x14ac:dyDescent="0.15">
      <c r="A5" s="30" t="s">
        <v>36</v>
      </c>
      <c r="B5" s="30" t="s">
        <v>39</v>
      </c>
      <c r="C5" s="15"/>
      <c r="D5" s="15"/>
      <c r="E5" s="15"/>
      <c r="F5" s="15"/>
      <c r="G5" s="15"/>
      <c r="H5" s="15"/>
      <c r="I5" s="15"/>
      <c r="J5" s="15"/>
      <c r="K5" s="22" t="e">
        <f t="shared" si="0"/>
        <v>#DIV/0!</v>
      </c>
      <c r="L5" s="15"/>
      <c r="M5" s="29">
        <f>IF(E5="H",Ratings!F3,(IF(E5="M",Ratings!E3,(IF(E5="L",Ratings!D3,(IF(E5="Nil",Ratings!C3,0)))))))</f>
        <v>0</v>
      </c>
      <c r="N5" s="29">
        <f>IF(F5="H",Ratings!F4,(IF(F5="M",Ratings!E4,(IF(F5="L",Ratings!D4,(IF(F5="Nil",Ratings!C4,0)))))))</f>
        <v>0</v>
      </c>
      <c r="O5" s="29">
        <f>IF(G5="H",Ratings!F5,(IF(G5="M",Ratings!E5,(IF(G5="L",Ratings!D5,(IF(G5="Nil",Ratings!C5,0)))))))</f>
        <v>0</v>
      </c>
      <c r="P5" s="29">
        <f>IF(H5="H",Ratings!F6,(IF(H5="M",Ratings!E6,(IF(H5="L",Ratings!D6,(IF(H5="Nil",Ratings!C6,0)))))))</f>
        <v>0</v>
      </c>
      <c r="Q5" s="29" t="b">
        <f>IF(I5="H",Ratings!F7,(IF(I5="M",Ratings!E7,(IF(I5="L",Ratings!D7,(IF(I5="Nil",Ratings!C7)))))))</f>
        <v>0</v>
      </c>
    </row>
    <row r="6" spans="1:17" ht="50" customHeight="1" x14ac:dyDescent="0.15">
      <c r="A6" s="30" t="s">
        <v>36</v>
      </c>
      <c r="B6" s="30" t="s">
        <v>39</v>
      </c>
      <c r="C6" s="15"/>
      <c r="D6" s="15"/>
      <c r="E6" s="15"/>
      <c r="F6" s="15"/>
      <c r="G6" s="15"/>
      <c r="H6" s="15"/>
      <c r="I6" s="15"/>
      <c r="J6" s="15"/>
      <c r="K6" s="22" t="e">
        <f t="shared" si="0"/>
        <v>#DIV/0!</v>
      </c>
      <c r="L6" s="15"/>
      <c r="M6" s="29">
        <f>IF(E6="H",Ratings!F3,(IF(E6="M",Ratings!E3,(IF(E6="L",Ratings!D3,(IF(E6="Nil",Ratings!C3,0)))))))</f>
        <v>0</v>
      </c>
      <c r="N6" s="29">
        <f>IF(F6="H",Ratings!F4,(IF(F6="M",Ratings!E4,(IF(F6="L",Ratings!D4,(IF(F6="Nil",Ratings!C4,0)))))))</f>
        <v>0</v>
      </c>
      <c r="O6" s="29">
        <f>IF(G6="H",Ratings!F5,(IF(G6="M",Ratings!E5,(IF(G6="L",Ratings!D5,(IF(G6="Nil",Ratings!C5,0)))))))</f>
        <v>0</v>
      </c>
      <c r="P6" s="29">
        <f>IF(H6="H",Ratings!F6,(IF(H6="M",Ratings!E6,(IF(H6="L",Ratings!D6,(IF(H6="Nil",Ratings!C6,0)))))))</f>
        <v>0</v>
      </c>
      <c r="Q6" s="29" t="b">
        <f>IF(I6="H",Ratings!F7,(IF(I6="M",Ratings!E7,(IF(I6="L",Ratings!D7,(IF(I6="Nil",Ratings!C7)))))))</f>
        <v>0</v>
      </c>
    </row>
    <row r="7" spans="1:17" ht="50" customHeight="1" x14ac:dyDescent="0.15">
      <c r="A7" s="30" t="s">
        <v>31</v>
      </c>
      <c r="B7" s="30" t="s">
        <v>46</v>
      </c>
      <c r="C7" s="15"/>
      <c r="D7" s="15"/>
      <c r="E7" s="15"/>
      <c r="F7" s="15"/>
      <c r="G7" s="15"/>
      <c r="H7" s="15"/>
      <c r="I7" s="15"/>
      <c r="J7" s="15"/>
      <c r="K7" s="16" t="e">
        <f t="shared" si="0"/>
        <v>#DIV/0!</v>
      </c>
      <c r="L7" s="15"/>
      <c r="M7" s="29">
        <f>IF(E7="H",Ratings!F3,(IF(E7="M",Ratings!E3,(IF(E7="L",Ratings!D3,(IF(E7="Nil",Ratings!C3,0)))))))</f>
        <v>0</v>
      </c>
      <c r="N7" s="29">
        <f>IF(F7="H",Ratings!F4,(IF(F7="M",Ratings!E4,(IF(F7="L",Ratings!D4,(IF(F7="Nil",Ratings!C4,0)))))))</f>
        <v>0</v>
      </c>
      <c r="O7" s="29">
        <f>IF(G7="H",Ratings!F5,(IF(G7="M",Ratings!E5,(IF(G7="L",Ratings!D5,(IF(G7="Nil",Ratings!C5,0)))))))</f>
        <v>0</v>
      </c>
      <c r="P7" s="29">
        <f>IF(H7="H",Ratings!F6,(IF(H7="M",Ratings!E6,(IF(H7="L",Ratings!D6,(IF(H7="Nil",Ratings!C6,0)))))))</f>
        <v>0</v>
      </c>
      <c r="Q7" s="29" t="b">
        <f>IF(I7="H",Ratings!F7,(IF(I7="M",Ratings!E7,(IF(I7="L",Ratings!D7,(IF(I7="Nil",Ratings!C7)))))))</f>
        <v>0</v>
      </c>
    </row>
    <row r="8" spans="1:17" ht="50" customHeight="1" x14ac:dyDescent="0.15">
      <c r="A8" s="30" t="s">
        <v>31</v>
      </c>
      <c r="B8" s="30" t="s">
        <v>46</v>
      </c>
      <c r="C8" s="15"/>
      <c r="D8" s="15"/>
      <c r="E8" s="15"/>
      <c r="F8" s="15"/>
      <c r="G8" s="15"/>
      <c r="H8" s="15"/>
      <c r="I8" s="15"/>
      <c r="J8" s="15"/>
      <c r="K8" s="22" t="e">
        <f t="shared" si="0"/>
        <v>#DIV/0!</v>
      </c>
      <c r="L8" s="15"/>
      <c r="M8" s="29">
        <f>IF(E8="H",Ratings!F3,(IF(E8="M",Ratings!E3,(IF(E8="L",Ratings!D3,(IF(E8="Nil",Ratings!C3,0)))))))</f>
        <v>0</v>
      </c>
      <c r="N8" s="29">
        <f>IF(F8="H",Ratings!F4,(IF(F8="M",Ratings!E4,(IF(F8="L",Ratings!D4,(IF(F8="Nil",Ratings!C4,0)))))))</f>
        <v>0</v>
      </c>
      <c r="O8" s="29">
        <f>IF(G8="H",Ratings!F5,(IF(G8="M",Ratings!E5,(IF(G8="L",Ratings!D5,(IF(G8="Nil",Ratings!C5,0)))))))</f>
        <v>0</v>
      </c>
      <c r="P8" s="29">
        <f>IF(H8="H",Ratings!F6,(IF(H8="M",Ratings!E6,(IF(H8="L",Ratings!D6,(IF(H8="Nil",Ratings!C6,0)))))))</f>
        <v>0</v>
      </c>
      <c r="Q8" s="29" t="b">
        <f>IF(I8="H",Ratings!F7,(IF(I8="M",Ratings!E7,(IF(I8="L",Ratings!D7,(IF(I8="Nil",Ratings!C7)))))))</f>
        <v>0</v>
      </c>
    </row>
    <row r="9" spans="1:17" ht="50" customHeight="1" x14ac:dyDescent="0.15">
      <c r="A9" s="30" t="s">
        <v>36</v>
      </c>
      <c r="B9" s="30" t="s">
        <v>39</v>
      </c>
      <c r="C9" s="15"/>
      <c r="D9" s="15"/>
      <c r="E9" s="15"/>
      <c r="F9" s="15"/>
      <c r="G9" s="15"/>
      <c r="H9" s="15"/>
      <c r="I9" s="15"/>
      <c r="J9" s="15"/>
      <c r="K9" s="16" t="e">
        <f t="shared" si="0"/>
        <v>#DIV/0!</v>
      </c>
      <c r="L9" s="15"/>
      <c r="M9" s="29">
        <f>IF(E9="H",Ratings!F3,(IF(E9="M",Ratings!E3,(IF(E9="L",Ratings!D3,(IF(E9="Nil",Ratings!C3,0)))))))</f>
        <v>0</v>
      </c>
      <c r="N9" s="29">
        <f>IF(F9="H",Ratings!F4,(IF(F9="M",Ratings!E4,(IF(F9="L",Ratings!D4,(IF(F9="Nil",Ratings!C4,0)))))))</f>
        <v>0</v>
      </c>
      <c r="O9" s="29">
        <f>IF(G9="H",Ratings!F5,(IF(G9="M",Ratings!E5,(IF(G9="L",Ratings!D5,(IF(G9="Nil",Ratings!C5,0)))))))</f>
        <v>0</v>
      </c>
      <c r="P9" s="29">
        <f>IF(H9="H",Ratings!F6,(IF(H9="M",Ratings!E6,(IF(H9="L",Ratings!D6,(IF(H9="Nil",Ratings!C6,0)))))))</f>
        <v>0</v>
      </c>
      <c r="Q9" s="29" t="b">
        <f>IF(I9="H",Ratings!F7,(IF(I9="M",Ratings!E7,(IF(I9="L",Ratings!D7,(IF(I9="Nil",Ratings!C7)))))))</f>
        <v>0</v>
      </c>
    </row>
    <row r="10" spans="1:17" ht="50" customHeight="1" x14ac:dyDescent="0.15">
      <c r="A10" s="30" t="s">
        <v>31</v>
      </c>
      <c r="B10" s="30" t="s">
        <v>32</v>
      </c>
      <c r="C10" s="15"/>
      <c r="D10" s="15"/>
      <c r="E10" s="15"/>
      <c r="F10" s="15"/>
      <c r="G10" s="15"/>
      <c r="H10" s="15"/>
      <c r="I10" s="15"/>
      <c r="J10" s="15"/>
      <c r="K10" s="22" t="e">
        <f t="shared" si="0"/>
        <v>#DIV/0!</v>
      </c>
      <c r="L10" s="15"/>
      <c r="M10" s="29">
        <f>IF(E10="H",Ratings!F3,(IF(E10="M",Ratings!E3,(IF(E10="L",Ratings!D3,(IF(E10="Nil",Ratings!C3,0)))))))</f>
        <v>0</v>
      </c>
      <c r="N10" s="29">
        <f>IF(F10="H",Ratings!F4,(IF(F10="M",Ratings!E4,(IF(F10="L",Ratings!D4,(IF(F10="Nil",Ratings!C4,0)))))))</f>
        <v>0</v>
      </c>
      <c r="O10" s="29">
        <f>IF(G10="H",Ratings!F5,(IF(G10="M",Ratings!E5,(IF(G10="L",Ratings!D5,(IF(G10="Nil",Ratings!C5,0)))))))</f>
        <v>0</v>
      </c>
      <c r="P10" s="29">
        <f>IF(H10="H",Ratings!F6,(IF(H10="M",Ratings!E6,(IF(H10="L",Ratings!D6,(IF(H10="Nil",Ratings!C6,0)))))))</f>
        <v>0</v>
      </c>
      <c r="Q10" s="29" t="b">
        <f>IF(I10="H",Ratings!F7,(IF(I10="M",Ratings!E7,(IF(I10="L",Ratings!D7,(IF(I10="Nil",Ratings!C7)))))))</f>
        <v>0</v>
      </c>
    </row>
    <row r="11" spans="1:17" ht="50" customHeight="1" x14ac:dyDescent="0.15">
      <c r="A11" s="30" t="s">
        <v>36</v>
      </c>
      <c r="B11" s="30" t="s">
        <v>32</v>
      </c>
      <c r="C11" s="15"/>
      <c r="D11" s="15"/>
      <c r="E11" s="24"/>
      <c r="F11" s="15"/>
      <c r="G11" s="15"/>
      <c r="H11" s="15"/>
      <c r="I11" s="15"/>
      <c r="J11" s="15"/>
      <c r="K11" s="16" t="e">
        <f t="shared" si="0"/>
        <v>#DIV/0!</v>
      </c>
      <c r="L11" s="15"/>
      <c r="M11" s="29">
        <f>IF(E11="H",Ratings!F3,(IF(E11="M",Ratings!E3,(IF(E11="L",Ratings!D3,(IF(E11="Nil",Ratings!C3,0)))))))</f>
        <v>0</v>
      </c>
      <c r="N11" s="29">
        <f>IF(F11="H",Ratings!F4,(IF(F11="M",Ratings!E4,(IF(F11="L",Ratings!D4,(IF(F11="Nil",Ratings!C4,0)))))))</f>
        <v>0</v>
      </c>
      <c r="O11" s="29">
        <f>IF(G11="H",Ratings!F5,(IF(G11="M",Ratings!E5,(IF(G11="L",Ratings!D5,(IF(G11="Nil",Ratings!C5,0)))))))</f>
        <v>0</v>
      </c>
      <c r="P11" s="29">
        <f>IF(H11="H",Ratings!F6,(IF(H11="M",Ratings!E6,(IF(H11="L",Ratings!D6,(IF(H11="Nil",Ratings!C6,0)))))))</f>
        <v>0</v>
      </c>
      <c r="Q11" s="29" t="b">
        <f>IF(I11="H",Ratings!F7,(IF(I11="M",Ratings!E7,(IF(I11="L",Ratings!D7,(IF(I11="Nil",Ratings!C7)))))))</f>
        <v>0</v>
      </c>
    </row>
    <row r="12" spans="1:17" ht="50" customHeight="1" x14ac:dyDescent="0.15">
      <c r="A12" s="30" t="s">
        <v>31</v>
      </c>
      <c r="B12" s="30" t="s">
        <v>46</v>
      </c>
      <c r="C12" s="15"/>
      <c r="D12" s="15"/>
      <c r="E12" s="15"/>
      <c r="F12" s="15"/>
      <c r="G12" s="15"/>
      <c r="H12" s="15"/>
      <c r="I12" s="15"/>
      <c r="J12" s="1"/>
      <c r="K12" s="16" t="e">
        <f t="shared" si="0"/>
        <v>#DIV/0!</v>
      </c>
      <c r="L12" s="15"/>
      <c r="M12" s="29">
        <f>IF(E12="H",Ratings!F3,(IF(E12="M",Ratings!E3,(IF(E12="L",Ratings!D3,(IF(E12="Nil",Ratings!C3,0)))))))</f>
        <v>0</v>
      </c>
      <c r="N12" s="29">
        <f>IF(F12="H",Ratings!F4,(IF(F12="M",Ratings!E4,(IF(F12="L",Ratings!D4,(IF(F12="Nil",Ratings!C4,0)))))))</f>
        <v>0</v>
      </c>
      <c r="O12" s="29">
        <f>IF(G12="H",Ratings!F5,(IF(G12="M",Ratings!E5,(IF(G12="L",Ratings!D5,(IF(G12="Nil",Ratings!C5,0)))))))</f>
        <v>0</v>
      </c>
      <c r="P12" s="29">
        <f>IF(H12="H",Ratings!F6,(IF(H12="M",Ratings!E6,(IF(H12="L",Ratings!D6,(IF(H12="Nil",Ratings!C6,0)))))))</f>
        <v>0</v>
      </c>
      <c r="Q12" s="29" t="b">
        <f>IF(I12="H",Ratings!F7,(IF(I12="M",Ratings!E7,(IF(I12="L",Ratings!D7,(IF(I12="Nil",Ratings!C7)))))))</f>
        <v>0</v>
      </c>
    </row>
    <row r="13" spans="1:17" ht="50" customHeight="1" x14ac:dyDescent="0.15">
      <c r="A13" s="30" t="s">
        <v>31</v>
      </c>
      <c r="B13" s="30" t="s">
        <v>46</v>
      </c>
      <c r="C13" s="15"/>
      <c r="D13" s="15"/>
      <c r="E13" s="15"/>
      <c r="F13" s="15"/>
      <c r="G13" s="15"/>
      <c r="H13" s="15"/>
      <c r="I13" s="15"/>
      <c r="J13" s="15"/>
      <c r="K13" s="16" t="e">
        <f>SUM(M13:P13)/Q13</f>
        <v>#DIV/0!</v>
      </c>
      <c r="L13" s="15"/>
      <c r="M13" s="29">
        <f>IF(E13="H",Ratings!F3,(IF(E13="M",Ratings!E3,(IF(E13="L",Ratings!D3,(IF(E13="Nil",Ratings!C3,0)))))))</f>
        <v>0</v>
      </c>
      <c r="N13" s="29">
        <f>IF(F13="H",Ratings!F4,(IF(F13="M",Ratings!E4,(IF(F13="L",Ratings!D4,(IF(F13="Nil",Ratings!C4,0)))))))</f>
        <v>0</v>
      </c>
      <c r="O13" s="29">
        <f>IF(G13="H",Ratings!F5,(IF(G13="M",Ratings!E5,(IF(G13="L",Ratings!D5,(IF(G13="Nil",Ratings!C5,0)))))))</f>
        <v>0</v>
      </c>
      <c r="P13" s="29">
        <f>IF(H13="H",Ratings!F6,(IF(H13="M",Ratings!E6,(IF(H13="L",Ratings!D6,(IF(H13="Nil",Ratings!C6,0)))))))</f>
        <v>0</v>
      </c>
      <c r="Q13" s="29" t="b">
        <f>IF(I13="H",Ratings!F7,(IF(I13="M",Ratings!E7,(IF(I13="L",Ratings!D7,(IF(I13="Nil",Ratings!C7)))))))</f>
        <v>0</v>
      </c>
    </row>
    <row r="14" spans="1:17" ht="50" customHeight="1" x14ac:dyDescent="0.15">
      <c r="A14" s="30" t="s">
        <v>31</v>
      </c>
      <c r="B14" s="30" t="s">
        <v>32</v>
      </c>
      <c r="C14" s="15"/>
      <c r="D14" s="15"/>
      <c r="E14" s="15"/>
      <c r="F14" s="15"/>
      <c r="G14" s="15"/>
      <c r="H14" s="24"/>
      <c r="I14" s="15"/>
      <c r="J14" s="23"/>
      <c r="K14" s="16" t="e">
        <f t="shared" si="0"/>
        <v>#DIV/0!</v>
      </c>
      <c r="L14" s="15"/>
      <c r="M14" s="29">
        <f>IF(E14="H",Ratings!F3,(IF(E14="M",Ratings!E3,(IF(E14="L",Ratings!D3,(IF(E14="Nil",Ratings!C3,0)))))))</f>
        <v>0</v>
      </c>
      <c r="N14" s="29">
        <f>IF(F14="H",Ratings!F4,(IF(F14="M",Ratings!E4,(IF(F14="L",Ratings!D4,(IF(F14="Nil",Ratings!C4,0)))))))</f>
        <v>0</v>
      </c>
      <c r="O14" s="29">
        <f>IF(G14="H",Ratings!F5,(IF(G14="M",Ratings!E5,(IF(G14="L",Ratings!D5,(IF(G14="Nil",Ratings!C5,0)))))))</f>
        <v>0</v>
      </c>
      <c r="P14" s="29">
        <f>IF(H14="H",Ratings!F6,(IF(H14="M",Ratings!E6,(IF(H14="L",Ratings!D6,(IF(H14="Nil",Ratings!C6,0)))))))</f>
        <v>0</v>
      </c>
      <c r="Q14" s="29" t="b">
        <f>IF(I14="H",Ratings!F7,(IF(I14="M",Ratings!E7,(IF(I14="L",Ratings!D7,(IF(I14="Nil",Ratings!C7)))))))</f>
        <v>0</v>
      </c>
    </row>
    <row r="15" spans="1:17" ht="50" customHeight="1" x14ac:dyDescent="0.15">
      <c r="A15" s="30" t="s">
        <v>31</v>
      </c>
      <c r="B15" s="30" t="s">
        <v>38</v>
      </c>
      <c r="C15" s="15"/>
      <c r="D15" s="15"/>
      <c r="E15" s="24"/>
      <c r="F15" s="24"/>
      <c r="G15" s="15"/>
      <c r="H15" s="15"/>
      <c r="I15" s="15"/>
      <c r="J15" s="23"/>
      <c r="K15" s="16" t="e">
        <f t="shared" si="0"/>
        <v>#DIV/0!</v>
      </c>
      <c r="L15" s="15"/>
      <c r="M15" s="29">
        <f>IF(E15="H",Ratings!F3,(IF(E15="M",Ratings!E3,(IF(E15="L",Ratings!D3,(IF(E15="Nil",Ratings!C3,0)))))))</f>
        <v>0</v>
      </c>
      <c r="N15" s="29">
        <f>IF(F15="H",Ratings!F4,(IF(F15="M",Ratings!E4,(IF(F15="L",Ratings!D4,(IF(F15="Nil",Ratings!C4,0)))))))</f>
        <v>0</v>
      </c>
      <c r="O15" s="29">
        <f>IF(G15="H",Ratings!F5,(IF(G15="M",Ratings!E5,(IF(G15="L",Ratings!D5,(IF(G15="Nil",Ratings!C5,0)))))))</f>
        <v>0</v>
      </c>
      <c r="P15" s="29">
        <f>IF(H15="H",Ratings!F6,(IF(H15="M",Ratings!E6,(IF(H15="L",Ratings!D6,(IF(H15="Nil",Ratings!C6,0)))))))</f>
        <v>0</v>
      </c>
      <c r="Q15" s="29" t="b">
        <f>IF(I15="H",Ratings!F7,(IF(I15="M",Ratings!E7,(IF(I15="L",Ratings!D7,(IF(I15="Nil",Ratings!C7)))))))</f>
        <v>0</v>
      </c>
    </row>
    <row r="16" spans="1:17" ht="50" customHeight="1" x14ac:dyDescent="0.15">
      <c r="A16" s="30" t="s">
        <v>31</v>
      </c>
      <c r="B16" s="30" t="s">
        <v>46</v>
      </c>
      <c r="C16" s="15"/>
      <c r="D16" s="15"/>
      <c r="E16" s="15"/>
      <c r="F16" s="15"/>
      <c r="G16" s="15"/>
      <c r="H16" s="15"/>
      <c r="I16" s="15"/>
      <c r="J16" s="15"/>
      <c r="K16" s="16" t="e">
        <f t="shared" si="0"/>
        <v>#DIV/0!</v>
      </c>
      <c r="L16" s="15"/>
      <c r="M16" s="29">
        <f>IF(E16="H",Ratings!F3,(IF(E16="M",Ratings!E3,(IF(E16="L",Ratings!D3,(IF(E16="Nil",Ratings!C3,0)))))))</f>
        <v>0</v>
      </c>
      <c r="N16" s="29">
        <f>IF(F16="H",Ratings!F4,(IF(F16="M",Ratings!E4,(IF(F16="L",Ratings!D4,(IF(F16="Nil",Ratings!C4,0)))))))</f>
        <v>0</v>
      </c>
      <c r="O16" s="29">
        <f>IF(G16="H",Ratings!F5,(IF(G16="M",Ratings!E5,(IF(G16="L",Ratings!D5,(IF(G16="Nil",Ratings!C5,0)))))))</f>
        <v>0</v>
      </c>
      <c r="P16" s="29">
        <f>IF(H16="H",Ratings!F6,(IF(H16="M",Ratings!E6,(IF(H16="L",Ratings!D6,(IF(H16="Nil",Ratings!C6,0)))))))</f>
        <v>0</v>
      </c>
      <c r="Q16" s="29" t="b">
        <f>IF(I16="H",Ratings!F7,(IF(I16="M",Ratings!E7,(IF(I16="L",Ratings!D7,(IF(I16="Nil",Ratings!C7)))))))</f>
        <v>0</v>
      </c>
    </row>
    <row r="17" spans="1:17" ht="50" customHeight="1" x14ac:dyDescent="0.15">
      <c r="A17" s="30" t="s">
        <v>36</v>
      </c>
      <c r="B17" s="30" t="s">
        <v>39</v>
      </c>
      <c r="C17" s="15"/>
      <c r="D17" s="15"/>
      <c r="E17" s="15"/>
      <c r="F17" s="24"/>
      <c r="G17" s="24"/>
      <c r="H17" s="24"/>
      <c r="I17" s="15"/>
      <c r="J17" s="15"/>
      <c r="K17" s="16" t="e">
        <f t="shared" si="0"/>
        <v>#DIV/0!</v>
      </c>
      <c r="L17" s="15"/>
      <c r="M17" s="29">
        <f>IF(E17="H",Ratings!F3,(IF(E17="M",Ratings!E3,(IF(E17="L",Ratings!D3,(IF(E17="Nil",Ratings!C3,0)))))))</f>
        <v>0</v>
      </c>
      <c r="N17" s="29">
        <f>IF(F17="H",Ratings!F4,(IF(F17="M",Ratings!E4,(IF(F17="L",Ratings!D4,(IF(F17="Nil",Ratings!C4,0)))))))</f>
        <v>0</v>
      </c>
      <c r="O17" s="29">
        <f>IF(G17="H",Ratings!F5,(IF(G17="M",Ratings!E5,(IF(G17="L",Ratings!D5,(IF(G17="Nil",Ratings!C5,0)))))))</f>
        <v>0</v>
      </c>
      <c r="P17" s="29">
        <f>IF(H17="H",Ratings!F6,(IF(H17="M",Ratings!E6,(IF(H17="L",Ratings!D6,(IF(H17="Nil",Ratings!C6,0)))))))</f>
        <v>0</v>
      </c>
      <c r="Q17" s="29" t="b">
        <f>IF(I17="H",Ratings!F7,(IF(I17="M",Ratings!E7,(IF(I17="L",Ratings!D7,(IF(I17="Nil",Ratings!C7)))))))</f>
        <v>0</v>
      </c>
    </row>
    <row r="18" spans="1:17" ht="50" customHeight="1" x14ac:dyDescent="0.15">
      <c r="A18" s="30" t="s">
        <v>36</v>
      </c>
      <c r="B18" s="30" t="s">
        <v>40</v>
      </c>
      <c r="C18" s="15"/>
      <c r="D18" s="15"/>
      <c r="E18" s="15"/>
      <c r="F18" s="15"/>
      <c r="G18" s="15"/>
      <c r="H18" s="24"/>
      <c r="I18" s="15"/>
      <c r="J18" s="15"/>
      <c r="K18" s="16" t="e">
        <f t="shared" si="0"/>
        <v>#DIV/0!</v>
      </c>
      <c r="L18" s="15"/>
      <c r="M18" s="29">
        <f>IF(E18="H",Ratings!F3,(IF(E18="M",Ratings!E3,(IF(E18="L",Ratings!D3,(IF(E18="Nil",Ratings!C3,0)))))))</f>
        <v>0</v>
      </c>
      <c r="N18" s="29">
        <f>IF(F18="H",Ratings!F4,(IF(F18="M",Ratings!E4,(IF(F18="L",Ratings!D4,(IF(F18="Nil",Ratings!C4,0)))))))</f>
        <v>0</v>
      </c>
      <c r="O18" s="29">
        <f>IF(G18="H",Ratings!F5,(IF(G18="M",Ratings!E5,(IF(G18="L",Ratings!D5,(IF(G18="Nil",Ratings!C5,0)))))))</f>
        <v>0</v>
      </c>
      <c r="P18" s="29">
        <f>IF(H18="H",Ratings!F6,(IF(H18="M",Ratings!E6,(IF(H18="L",Ratings!D6,(IF(H18="Nil",Ratings!C6,0)))))))</f>
        <v>0</v>
      </c>
      <c r="Q18" s="29" t="b">
        <f>IF(I18="H",Ratings!F7,(IF(I18="M",Ratings!E7,(IF(I18="L",Ratings!D7,(IF(I18="Nil",Ratings!C7)))))))</f>
        <v>0</v>
      </c>
    </row>
    <row r="19" spans="1:17" ht="50" customHeight="1" x14ac:dyDescent="0.15">
      <c r="A19" s="30" t="s">
        <v>31</v>
      </c>
      <c r="B19" s="30" t="s">
        <v>38</v>
      </c>
      <c r="C19" s="15"/>
      <c r="D19" s="15"/>
      <c r="E19" s="15"/>
      <c r="F19" s="15"/>
      <c r="G19" s="15"/>
      <c r="H19" s="15"/>
      <c r="I19" s="24"/>
      <c r="J19" s="15"/>
      <c r="K19" s="16" t="e">
        <f t="shared" si="0"/>
        <v>#DIV/0!</v>
      </c>
      <c r="L19" s="15"/>
      <c r="M19" s="29">
        <f>IF(E19="H",Ratings!F3,(IF(E19="M",Ratings!E3,(IF(E19="L",Ratings!D3,(IF(E19="Nil",Ratings!C3,0)))))))</f>
        <v>0</v>
      </c>
      <c r="N19" s="29">
        <f>IF(F19="H",Ratings!F4,(IF(F19="M",Ratings!E4,(IF(F19="L",Ratings!D4,(IF(F19="Nil",Ratings!C4,0)))))))</f>
        <v>0</v>
      </c>
      <c r="O19" s="29">
        <f>IF(G19="H",Ratings!F5,(IF(G19="M",Ratings!E5,(IF(G19="L",Ratings!D5,(IF(G19="Nil",Ratings!C5,0)))))))</f>
        <v>0</v>
      </c>
      <c r="P19" s="29">
        <f>IF(H19="H",Ratings!F6,(IF(H19="M",Ratings!E6,(IF(H19="L",Ratings!D6,(IF(H19="Nil",Ratings!C6,0)))))))</f>
        <v>0</v>
      </c>
      <c r="Q19" s="29" t="b">
        <f>IF(I19="H",Ratings!F7,(IF(I19="M",Ratings!E7,(IF(I19="L",Ratings!D7,(IF(I19="Nil",Ratings!C7)))))))</f>
        <v>0</v>
      </c>
    </row>
    <row r="20" spans="1:17" ht="50" customHeight="1" x14ac:dyDescent="0.15">
      <c r="A20" s="30" t="s">
        <v>31</v>
      </c>
      <c r="B20" s="30" t="s">
        <v>46</v>
      </c>
      <c r="C20" s="15"/>
      <c r="D20" s="15"/>
      <c r="E20" s="15"/>
      <c r="F20" s="15"/>
      <c r="G20" s="15"/>
      <c r="H20" s="15"/>
      <c r="I20" s="15"/>
      <c r="J20" s="15"/>
      <c r="K20" s="16" t="e">
        <f t="shared" si="0"/>
        <v>#DIV/0!</v>
      </c>
      <c r="L20" s="15"/>
      <c r="M20" s="29">
        <f>IF(E20="H",Ratings!F3,(IF(E20="M",Ratings!E3,(IF(E20="L",Ratings!D3,(IF(E20="Nil",Ratings!C3,0)))))))</f>
        <v>0</v>
      </c>
      <c r="N20" s="29">
        <f>IF(F20="H",Ratings!F4,(IF(F20="M",Ratings!E4,(IF(F20="L",Ratings!D4,(IF(F20="Nil",Ratings!C4,0)))))))</f>
        <v>0</v>
      </c>
      <c r="O20" s="29">
        <f>IF(G20="H",Ratings!F5,(IF(G20="M",Ratings!E5,(IF(G20="L",Ratings!D5,(IF(G20="Nil",Ratings!C5,0)))))))</f>
        <v>0</v>
      </c>
      <c r="P20" s="29">
        <f>IF(H20="H",Ratings!F6,(IF(H20="M",Ratings!E6,(IF(H20="L",Ratings!D6,(IF(H20="Nil",Ratings!C6,0)))))))</f>
        <v>0</v>
      </c>
      <c r="Q20" s="29" t="b">
        <f>IF(I20="H",Ratings!F7,(IF(I20="M",Ratings!E7,(IF(I20="L",Ratings!D7,(IF(I20="Nil",Ratings!C7)))))))</f>
        <v>0</v>
      </c>
    </row>
    <row r="21" spans="1:17" ht="50" customHeight="1" x14ac:dyDescent="0.15">
      <c r="A21" s="30" t="s">
        <v>36</v>
      </c>
      <c r="B21" s="30" t="s">
        <v>37</v>
      </c>
      <c r="C21" s="15"/>
      <c r="D21" s="15"/>
      <c r="E21" s="15"/>
      <c r="F21" s="24"/>
      <c r="G21" s="24"/>
      <c r="H21" s="15"/>
      <c r="I21" s="15"/>
      <c r="J21" s="15"/>
      <c r="K21" s="16" t="e">
        <f t="shared" si="0"/>
        <v>#DIV/0!</v>
      </c>
      <c r="L21" s="15"/>
      <c r="M21" s="29">
        <f>IF(E21="H",Ratings!F3,(IF(E21="M",Ratings!E3,(IF(E21="L",Ratings!D3,(IF(E21="Nil",Ratings!C3,0)))))))</f>
        <v>0</v>
      </c>
      <c r="N21" s="29">
        <f>IF(F21="H",Ratings!F4,(IF(F21="M",Ratings!E4,(IF(F21="L",Ratings!D4,(IF(F21="Nil",Ratings!C4,0)))))))</f>
        <v>0</v>
      </c>
      <c r="O21" s="29">
        <f>IF(G21="H",Ratings!F5,(IF(G21="M",Ratings!E5,(IF(G21="L",Ratings!D5,(IF(G21="Nil",Ratings!C5,0)))))))</f>
        <v>0</v>
      </c>
      <c r="P21" s="29">
        <f>IF(H21="H",Ratings!F6,(IF(H21="M",Ratings!E6,(IF(H21="L",Ratings!D6,(IF(H21="Nil",Ratings!C6,0)))))))</f>
        <v>0</v>
      </c>
      <c r="Q21" s="29" t="b">
        <f>IF(I21="H",Ratings!F7,(IF(I21="M",Ratings!E7,(IF(I21="L",Ratings!D7,(IF(I21="Nil",Ratings!C7)))))))</f>
        <v>0</v>
      </c>
    </row>
    <row r="22" spans="1:17" ht="50" customHeight="1" x14ac:dyDescent="0.15">
      <c r="A22" s="30" t="s">
        <v>36</v>
      </c>
      <c r="B22" s="30" t="s">
        <v>41</v>
      </c>
      <c r="C22" s="15"/>
      <c r="D22" s="15"/>
      <c r="E22" s="15"/>
      <c r="F22" s="15"/>
      <c r="G22" s="15"/>
      <c r="H22" s="24"/>
      <c r="I22" s="24"/>
      <c r="J22" s="15"/>
      <c r="K22" s="16" t="e">
        <f t="shared" si="0"/>
        <v>#DIV/0!</v>
      </c>
      <c r="L22" s="15"/>
      <c r="M22" s="29">
        <f>IF(E22="H",Ratings!F3,(IF(E22="M",Ratings!E3,(IF(E22="L",Ratings!D3,(IF(E22="Nil",Ratings!C3,0)))))))</f>
        <v>0</v>
      </c>
      <c r="N22" s="29">
        <f>IF(F22="H",Ratings!F4,(IF(F22="M",Ratings!E4,(IF(F22="L",Ratings!D4,(IF(F22="Nil",Ratings!C4,0)))))))</f>
        <v>0</v>
      </c>
      <c r="O22" s="29">
        <f>IF(G22="H",Ratings!F5,(IF(G22="M",Ratings!E5,(IF(G22="L",Ratings!D5,(IF(G22="Nil",Ratings!C5,0)))))))</f>
        <v>0</v>
      </c>
      <c r="P22" s="29">
        <f>IF(H22="H",Ratings!F6,(IF(H22="M",Ratings!E6,(IF(H22="L",Ratings!D6,(IF(H22="Nil",Ratings!C6,0)))))))</f>
        <v>0</v>
      </c>
      <c r="Q22" s="29" t="b">
        <f>IF(I22="H",Ratings!F7,(IF(I22="M",Ratings!E7,(IF(I22="L",Ratings!D7,(IF(I22="Nil",Ratings!C7)))))))</f>
        <v>0</v>
      </c>
    </row>
    <row r="23" spans="1:17" ht="50" customHeight="1" x14ac:dyDescent="0.15">
      <c r="A23" s="30" t="s">
        <v>36</v>
      </c>
      <c r="B23" s="30" t="s">
        <v>44</v>
      </c>
      <c r="C23" s="15"/>
      <c r="D23" s="15"/>
      <c r="E23" s="15"/>
      <c r="F23" s="15"/>
      <c r="G23" s="15"/>
      <c r="H23" s="15"/>
      <c r="I23" s="15"/>
      <c r="J23" s="15"/>
      <c r="K23" s="22" t="e">
        <f t="shared" si="0"/>
        <v>#DIV/0!</v>
      </c>
      <c r="L23" s="15"/>
      <c r="M23" s="29">
        <f>IF(E23="H",Ratings!F3,(IF(E23="M",Ratings!E3,(IF(E23="L",Ratings!D3,(IF(E23="Nil",Ratings!C3,0)))))))</f>
        <v>0</v>
      </c>
      <c r="N23" s="29">
        <f>IF(F23="H",Ratings!F4,(IF(F23="M",Ratings!E4,(IF(F23="L",Ratings!D4,(IF(F23="Nil",Ratings!C4,0)))))))</f>
        <v>0</v>
      </c>
      <c r="O23" s="29">
        <f>IF(G23="H",Ratings!F5,(IF(G23="M",Ratings!E5,(IF(G23="L",Ratings!D5,(IF(G23="Nil",Ratings!C5,0)))))))</f>
        <v>0</v>
      </c>
      <c r="P23" s="29">
        <f>IF(H23="H",Ratings!F6,(IF(H23="M",Ratings!E6,(IF(H23="L",Ratings!D6,(IF(H23="Nil",Ratings!C6,0)))))))</f>
        <v>0</v>
      </c>
      <c r="Q23" s="29" t="b">
        <f>IF(I23="H",Ratings!F7,(IF(I23="M",Ratings!E7,(IF(I23="L",Ratings!D7,(IF(I23="Nil",Ratings!C7)))))))</f>
        <v>0</v>
      </c>
    </row>
    <row r="24" spans="1:17" ht="50" customHeight="1" x14ac:dyDescent="0.15">
      <c r="A24" s="30" t="s">
        <v>31</v>
      </c>
      <c r="B24" s="30" t="s">
        <v>37</v>
      </c>
      <c r="C24" s="30"/>
      <c r="D24" s="30"/>
      <c r="E24" s="30"/>
      <c r="F24" s="30"/>
      <c r="G24" s="30"/>
      <c r="H24" s="30"/>
      <c r="I24" s="30"/>
      <c r="J24" s="30"/>
      <c r="K24" s="16" t="e">
        <f t="shared" si="0"/>
        <v>#DIV/0!</v>
      </c>
      <c r="L24" s="15"/>
      <c r="M24" s="29">
        <f>IF(E24="H",Ratings!F3,(IF(E24="M",Ratings!E3,(IF(E24="L",Ratings!D3,(IF(E24="Nil",Ratings!C3,0)))))))</f>
        <v>0</v>
      </c>
      <c r="N24" s="29">
        <f>IF(F24="H",Ratings!F4,(IF(F24="M",Ratings!E4,(IF(F24="L",Ratings!D4,(IF(F24="Nil",Ratings!C4,0)))))))</f>
        <v>0</v>
      </c>
      <c r="O24" s="29">
        <f>IF(G24="H",Ratings!F5,(IF(G24="M",Ratings!E5,(IF(G24="L",Ratings!D5,(IF(G24="Nil",Ratings!C5,0)))))))</f>
        <v>0</v>
      </c>
      <c r="P24" s="29">
        <f>IF(H24="H",Ratings!F6,(IF(H24="M",Ratings!E6,(IF(H24="L",Ratings!D6,(IF(H24="Nil",Ratings!C6,0)))))))</f>
        <v>0</v>
      </c>
      <c r="Q24" s="29" t="b">
        <f>IF(I24="H",Ratings!F7,(IF(I24="M",Ratings!E7,(IF(I24="L",Ratings!D7,(IF(I24="Nil",Ratings!C7)))))))</f>
        <v>0</v>
      </c>
    </row>
    <row r="25" spans="1:17" ht="50" customHeight="1" x14ac:dyDescent="0.15">
      <c r="A25" s="30" t="s">
        <v>31</v>
      </c>
      <c r="B25" s="30" t="s">
        <v>39</v>
      </c>
      <c r="C25" s="15"/>
      <c r="D25" s="15"/>
      <c r="E25" s="15"/>
      <c r="F25" s="15"/>
      <c r="G25" s="15"/>
      <c r="H25" s="15"/>
      <c r="I25" s="15"/>
      <c r="J25" s="25"/>
      <c r="K25" s="22" t="e">
        <f t="shared" si="0"/>
        <v>#DIV/0!</v>
      </c>
      <c r="L25" s="15"/>
      <c r="M25" s="29">
        <f>IF(E25="H",Ratings!F3,(IF(E25="M",Ratings!E3,(IF(E25="L",Ratings!D3,(IF(E25="Nil",Ratings!C3,0)))))))</f>
        <v>0</v>
      </c>
      <c r="N25" s="29">
        <f>IF(F25="H",Ratings!F4,(IF(F25="M",Ratings!E4,(IF(F25="L",Ratings!D4,(IF(F25="Nil",Ratings!C4,0)))))))</f>
        <v>0</v>
      </c>
      <c r="O25" s="29">
        <f>IF(G25="H",Ratings!F5,(IF(G25="M",Ratings!E5,(IF(G25="L",Ratings!D5,(IF(G25="Nil",Ratings!C5,0)))))))</f>
        <v>0</v>
      </c>
      <c r="P25" s="29">
        <f>IF(H25="H",Ratings!F6,(IF(H25="M",Ratings!E6,(IF(H25="L",Ratings!D6,(IF(H25="Nil",Ratings!C6,0)))))))</f>
        <v>0</v>
      </c>
      <c r="Q25" s="29" t="b">
        <f>IF(I25="H",Ratings!F7,(IF(I25="M",Ratings!E7,(IF(I25="L",Ratings!D7,(IF(I25="Nil",Ratings!C7)))))))</f>
        <v>0</v>
      </c>
    </row>
  </sheetData>
  <autoFilter ref="A1:Q25" xr:uid="{00000000-0009-0000-0000-000001000000}">
    <sortState xmlns:xlrd2="http://schemas.microsoft.com/office/spreadsheetml/2017/richdata2" ref="A2:Q25">
      <sortCondition descending="1" ref="K1:K25"/>
    </sortState>
  </autoFilter>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100-000000000000}">
          <x14:formula1>
            <xm:f>Ratings!$B$10:$B$16</xm:f>
          </x14:formula1>
          <xm:sqref>A2:A13 A15:A25</xm:sqref>
        </x14:dataValidation>
        <x14:dataValidation type="list" allowBlank="1" showInputMessage="1" showErrorMessage="1" xr:uid="{00000000-0002-0000-0100-000001000000}">
          <x14:formula1>
            <xm:f>Ratings!$C$131:$C$134</xm:f>
          </x14:formula1>
          <xm:sqref>E19:G25 H8:I10 F8:F10 E2:I6 H12:I13 G8:G17 F12:F17 E8:E17</xm:sqref>
        </x14:dataValidation>
        <x14:dataValidation type="list" allowBlank="1" showInputMessage="1" showErrorMessage="1" xr:uid="{00000000-0002-0000-0100-000002000000}">
          <x14:formula1>
            <xm:f>Ratings!$B$19:$B$29</xm:f>
          </x14:formula1>
          <xm:sqref>B2:B13 B15:B25</xm:sqref>
        </x14:dataValidation>
        <x14:dataValidation type="list" allowBlank="1" showInputMessage="1" showErrorMessage="1" xr:uid="{00000000-0002-0000-0100-000003000000}">
          <x14:formula1>
            <xm:f>'/Users/michaelhuynh/Library/Containers/com.microsoft.Excel/Data/Documents/C:\Users\lfs621\Downloads\[Prioritisation Value_Model Quarter 1 Year 2.xlsx]Ratings'!#REF!</xm:f>
          </x14:formula1>
          <xm:sqref>A14:B14</xm:sqref>
        </x14:dataValidation>
        <x14:dataValidation type="list" allowBlank="1" showInputMessage="1" showErrorMessage="1" xr:uid="{00000000-0002-0000-0100-000004000000}">
          <x14:formula1>
            <xm:f>'/Users/michaelhuynh/Library/Containers/com.microsoft.Excel/Data/Documents/C:\Users\lfs621\AppData\Local\Microsoft\Windows\INetCache\Content.Outlook\19XC7D8K\[Prioritisation Value_Model Quarter 1 Year 2 v.2 - CT.xlsx]Ratings'!#REF!</xm:f>
          </x14:formula1>
          <xm:sqref>H7:I7 H11:I11 H14:I25</xm:sqref>
        </x14:dataValidation>
        <x14:dataValidation type="list" allowBlank="1" showInputMessage="1" showErrorMessage="1" xr:uid="{00000000-0002-0000-0100-000005000000}">
          <x14:formula1>
            <xm:f>'/Users/michaelhuynh/Library/Containers/com.microsoft.Excel/Data/Documents/C:\Users\lfs621\AppData\Local\Microsoft\Windows\INetCache\Content.Outlook\19XC7D8K\[Prioritisation Value_Model Quarter 1 Year 2 v.2_cxe.xlsx]Ratings'!#REF!</xm:f>
          </x14:formula1>
          <xm:sqref>E7:G7</xm:sqref>
        </x14:dataValidation>
        <x14:dataValidation type="list" allowBlank="1" showInputMessage="1" showErrorMessage="1" xr:uid="{00000000-0002-0000-0100-000006000000}">
          <x14:formula1>
            <xm:f>'/Users/michaelhuynh/Library/Containers/com.microsoft.Excel/Data/Documents/C:\Users\lfs621\AppData\Local\Microsoft\Windows\INetCache\Content.Outlook\19XC7D8K\[Copy of Draft PowerBI data.xlsx]Ratings'!#REF!</xm:f>
          </x14:formula1>
          <xm:sqref>E18:G18</xm:sqref>
        </x14:dataValidation>
        <x14:dataValidation type="list" allowBlank="1" showInputMessage="1" showErrorMessage="1" xr:uid="{00000000-0002-0000-0100-000007000000}">
          <x14:formula1>
            <xm:f>'/Users/michaelhuynh/Library/Containers/com.microsoft.Excel/Data/Documents/C:\Users\lfs621\AppData\Local\Microsoft\Windows\INetCache\Content.Outlook\19XC7D8K\[Wolves_Copy of Prioritisation Value_Model Quarter 1 Year 2 v.2 For POs (002).xlsx]Ratings'!#REF!</xm:f>
          </x14:formula1>
          <xm:sqref>F11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L134"/>
  <sheetViews>
    <sheetView workbookViewId="0">
      <selection activeCell="O4" sqref="O4"/>
    </sheetView>
  </sheetViews>
  <sheetFormatPr baseColWidth="10" defaultColWidth="8.7109375" defaultRowHeight="14" x14ac:dyDescent="0.15"/>
  <cols>
    <col min="1" max="1" width="5.28515625" style="27" customWidth="1"/>
    <col min="2" max="2" width="40.85546875" style="27" customWidth="1"/>
    <col min="3" max="16384" width="8.7109375" style="27"/>
  </cols>
  <sheetData>
    <row r="1" spans="2:12" ht="15" thickBot="1" x14ac:dyDescent="0.2"/>
    <row r="2" spans="2:12" ht="16" thickBot="1" x14ac:dyDescent="0.2">
      <c r="B2" s="10" t="s">
        <v>47</v>
      </c>
      <c r="C2" s="11" t="s">
        <v>48</v>
      </c>
      <c r="D2" s="11" t="s">
        <v>43</v>
      </c>
      <c r="E2" s="11" t="s">
        <v>45</v>
      </c>
      <c r="F2" s="12" t="s">
        <v>42</v>
      </c>
      <c r="H2" s="28"/>
      <c r="I2" s="28"/>
      <c r="J2" s="28"/>
      <c r="K2" s="28"/>
    </row>
    <row r="3" spans="2:12" ht="61" thickBot="1" x14ac:dyDescent="0.2">
      <c r="B3" s="9" t="s">
        <v>49</v>
      </c>
      <c r="C3" s="4">
        <v>-2</v>
      </c>
      <c r="D3" s="5">
        <v>5</v>
      </c>
      <c r="E3" s="6">
        <v>8</v>
      </c>
      <c r="F3" s="7">
        <v>13</v>
      </c>
      <c r="H3" s="33" t="s">
        <v>66</v>
      </c>
      <c r="I3" s="34"/>
      <c r="J3" s="34"/>
      <c r="K3" s="34"/>
      <c r="L3" s="34"/>
    </row>
    <row r="4" spans="2:12" ht="76" thickBot="1" x14ac:dyDescent="0.2">
      <c r="B4" s="13" t="s">
        <v>50</v>
      </c>
      <c r="C4" s="4">
        <v>2</v>
      </c>
      <c r="D4" s="5">
        <v>3</v>
      </c>
      <c r="E4" s="6">
        <v>5</v>
      </c>
      <c r="F4" s="7">
        <v>8</v>
      </c>
      <c r="H4" s="34"/>
      <c r="I4" s="34"/>
      <c r="J4" s="34"/>
      <c r="K4" s="34"/>
      <c r="L4" s="34"/>
    </row>
    <row r="5" spans="2:12" ht="75" x14ac:dyDescent="0.15">
      <c r="B5" s="13" t="s">
        <v>51</v>
      </c>
      <c r="C5" s="4">
        <v>2</v>
      </c>
      <c r="D5" s="5">
        <v>5</v>
      </c>
      <c r="E5" s="6">
        <v>8</v>
      </c>
      <c r="F5" s="7">
        <v>13</v>
      </c>
      <c r="H5" s="28"/>
      <c r="I5" s="28"/>
      <c r="J5" s="28"/>
      <c r="K5" s="28"/>
    </row>
    <row r="6" spans="2:12" ht="76" thickBot="1" x14ac:dyDescent="0.2">
      <c r="B6" s="13" t="s">
        <v>52</v>
      </c>
      <c r="C6" s="8">
        <v>2</v>
      </c>
      <c r="D6" s="5">
        <v>3</v>
      </c>
      <c r="E6" s="6">
        <v>5</v>
      </c>
      <c r="F6" s="7">
        <v>8</v>
      </c>
      <c r="H6" s="28"/>
      <c r="I6" s="28"/>
      <c r="J6" s="28"/>
      <c r="K6" s="28"/>
    </row>
    <row r="7" spans="2:12" ht="75" x14ac:dyDescent="0.15">
      <c r="B7" s="14" t="s">
        <v>53</v>
      </c>
      <c r="C7" s="4">
        <v>-20</v>
      </c>
      <c r="D7" s="5">
        <v>8</v>
      </c>
      <c r="E7" s="6">
        <v>5</v>
      </c>
      <c r="F7" s="7">
        <v>3</v>
      </c>
    </row>
    <row r="10" spans="2:12" x14ac:dyDescent="0.15">
      <c r="B10" s="26"/>
    </row>
    <row r="11" spans="2:12" x14ac:dyDescent="0.15">
      <c r="B11" s="26"/>
    </row>
    <row r="12" spans="2:12" x14ac:dyDescent="0.15">
      <c r="B12" s="26"/>
    </row>
    <row r="13" spans="2:12" x14ac:dyDescent="0.15">
      <c r="B13" s="26"/>
    </row>
    <row r="14" spans="2:12" x14ac:dyDescent="0.15">
      <c r="B14" s="26"/>
    </row>
    <row r="15" spans="2:12" x14ac:dyDescent="0.15">
      <c r="B15" s="26"/>
    </row>
    <row r="16" spans="2:12" x14ac:dyDescent="0.15">
      <c r="B16" s="26"/>
    </row>
    <row r="19" spans="2:2" x14ac:dyDescent="0.15">
      <c r="B19" s="26"/>
    </row>
    <row r="20" spans="2:2" x14ac:dyDescent="0.15">
      <c r="B20" s="26"/>
    </row>
    <row r="21" spans="2:2" x14ac:dyDescent="0.15">
      <c r="B21" s="26"/>
    </row>
    <row r="22" spans="2:2" x14ac:dyDescent="0.15">
      <c r="B22" s="26"/>
    </row>
    <row r="23" spans="2:2" x14ac:dyDescent="0.15">
      <c r="B23" s="26"/>
    </row>
    <row r="24" spans="2:2" x14ac:dyDescent="0.15">
      <c r="B24" s="26"/>
    </row>
    <row r="25" spans="2:2" x14ac:dyDescent="0.15">
      <c r="B25" s="26"/>
    </row>
    <row r="26" spans="2:2" x14ac:dyDescent="0.15">
      <c r="B26" s="26"/>
    </row>
    <row r="27" spans="2:2" x14ac:dyDescent="0.15">
      <c r="B27" s="26"/>
    </row>
    <row r="28" spans="2:2" x14ac:dyDescent="0.15">
      <c r="B28" s="26"/>
    </row>
    <row r="29" spans="2:2" x14ac:dyDescent="0.15">
      <c r="B29" s="26"/>
    </row>
    <row r="131" spans="3:3" x14ac:dyDescent="0.15">
      <c r="C131" s="27" t="s">
        <v>48</v>
      </c>
    </row>
    <row r="132" spans="3:3" x14ac:dyDescent="0.15">
      <c r="C132" s="27" t="s">
        <v>35</v>
      </c>
    </row>
    <row r="133" spans="3:3" x14ac:dyDescent="0.15">
      <c r="C133" s="27" t="s">
        <v>34</v>
      </c>
    </row>
    <row r="134" spans="3:3" x14ac:dyDescent="0.15">
      <c r="C134" s="27" t="s">
        <v>33</v>
      </c>
    </row>
  </sheetData>
  <mergeCells count="1">
    <mergeCell ref="H3:L4"/>
  </mergeCells>
  <dataValidations disablePrompts="1" count="1">
    <dataValidation type="list" allowBlank="1" showInputMessage="1" showErrorMessage="1" sqref="C54" xr:uid="{00000000-0002-0000-0200-000000000000}">
      <formula1>C71:F71</formula1>
    </dataValidation>
  </dataValidations>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60F1586F27FAD45A7CD4E7DF44CDD0E" ma:contentTypeVersion="12" ma:contentTypeDescription="Create a new document." ma:contentTypeScope="" ma:versionID="d1c0cd369a9239fde6fefe6f775f9e32">
  <xsd:schema xmlns:xsd="http://www.w3.org/2001/XMLSchema" xmlns:xs="http://www.w3.org/2001/XMLSchema" xmlns:p="http://schemas.microsoft.com/office/2006/metadata/properties" xmlns:ns1="http://schemas.microsoft.com/sharepoint/v3" xmlns:ns2="33c1b9cb-fd43-40b1-9848-dc2637201129" targetNamespace="http://schemas.microsoft.com/office/2006/metadata/properties" ma:root="true" ma:fieldsID="eca4eddc249199e7768170e16e05be0d" ns1:_="" ns2:_="">
    <xsd:import namespace="http://schemas.microsoft.com/sharepoint/v3"/>
    <xsd:import namespace="33c1b9cb-fd43-40b1-9848-dc2637201129"/>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AutoKeyPoints" minOccurs="0"/>
                <xsd:element ref="ns2:MediaServiceKeyPoints" minOccurs="0"/>
                <xsd:element ref="ns1:_ip_UnifiedCompliancePolicyProperties" minOccurs="0"/>
                <xsd:element ref="ns1:_ip_UnifiedCompliancePolicyUIAction"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c1b9cb-fd43-40b1-9848-dc263720112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8E621CC-759A-4ED1-BD2C-4A18F489E8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3c1b9cb-fd43-40b1-9848-dc26372011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F0D271-A229-4B4C-8890-001D919CE638}">
  <ds:schemaRefs>
    <ds:schemaRef ds:uri="http://schemas.microsoft.com/office/2006/metadata/properties"/>
    <ds:schemaRef ds:uri="http://schemas.microsoft.com/sharepoint/v3"/>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33c1b9cb-fd43-40b1-9848-dc2637201129"/>
    <ds:schemaRef ds:uri="http://www.w3.org/XML/1998/namespace"/>
    <ds:schemaRef ds:uri="http://purl.org/dc/elements/1.1/"/>
  </ds:schemaRefs>
</ds:datastoreItem>
</file>

<file path=customXml/itemProps3.xml><?xml version="1.0" encoding="utf-8"?>
<ds:datastoreItem xmlns:ds="http://schemas.openxmlformats.org/officeDocument/2006/customXml" ds:itemID="{D85B7FD1-858B-4754-A3E3-813F45EEACD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Prioritisation - Master</vt:lpstr>
      <vt:lpstr>Ratings</vt:lpstr>
      <vt:lpstr>Medium</vt:lpstr>
    </vt:vector>
  </TitlesOfParts>
  <Manager/>
  <Company>SoftEd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Value Model</dc:title>
  <dc:subject>Value Model</dc:subject>
  <dc:creator>Huynh, Michael</dc:creator>
  <cp:keywords>Value based prioritisation model</cp:keywords>
  <dc:description>Selected License
Attribution-ShareAlike 4.0 International</dc:description>
  <cp:lastModifiedBy>Microsoft Office User</cp:lastModifiedBy>
  <cp:revision/>
  <dcterms:created xsi:type="dcterms:W3CDTF">2022-01-24T22:33:13Z</dcterms:created>
  <dcterms:modified xsi:type="dcterms:W3CDTF">2022-10-09T10:33:17Z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0x010100F60F1586F27FAD45A7CD4E7DF44CDD0E</vt:lpwstr>
  </property>
  <property fmtid="{D5CDD505-2E9C-101B-9397-08002B2CF9AE}" pid="3" name="MediaServiceImageTags">
    <vt:lpwstr/>
  </property>
</Properties>
</file>